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S:\Budget\FILES FOR IT Proposed Budget FY20-21\CIP\Vicki\"/>
    </mc:Choice>
  </mc:AlternateContent>
  <xr:revisionPtr revIDLastSave="0" documentId="8_{4908E117-F1C7-475B-BF62-C1ABD52CD8E8}" xr6:coauthVersionLast="36" xr6:coauthVersionMax="36" xr10:uidLastSave="{00000000-0000-0000-0000-000000000000}"/>
  <bookViews>
    <workbookView xWindow="0" yWindow="0" windowWidth="28800" windowHeight="12210" firstSheet="4" activeTab="8" xr2:uid="{00000000-000D-0000-FFFF-FFFF00000000}"/>
  </bookViews>
  <sheets>
    <sheet name="Sheet1" sheetId="2" state="hidden" r:id="rId1"/>
    <sheet name="Sheet2" sheetId="3" state="hidden" r:id="rId2"/>
    <sheet name="US 192 SITE" sheetId="21" r:id="rId3"/>
    <sheet name="TITUSVILLE TRANS STA" sheetId="22" r:id="rId4"/>
    <sheet name="SOUTH LANDFILL EXP CELL 2" sheetId="23" r:id="rId5"/>
    <sheet name="MB FAC EXPAN" sheetId="24" r:id="rId6"/>
    <sheet name="MULTI-USE ED. FAC" sheetId="25" r:id="rId7"/>
    <sheet name="SO. LANDFILL GAS HEADER" sheetId="26" r:id="rId8"/>
    <sheet name="SARNO SOLAR PANELS" sheetId="27" r:id="rId9"/>
  </sheets>
  <definedNames>
    <definedName name="Categories">Sheet1!$A$3:$A$11</definedName>
    <definedName name="Departments">Sheet1!$B$1:$B$39</definedName>
    <definedName name="PRESENTATION">#REF!</definedName>
  </definedNames>
  <calcPr calcId="191029"/>
</workbook>
</file>

<file path=xl/calcChain.xml><?xml version="1.0" encoding="utf-8"?>
<calcChain xmlns="http://schemas.openxmlformats.org/spreadsheetml/2006/main">
  <c r="H27" i="27" l="1"/>
  <c r="G27" i="27"/>
  <c r="F27" i="27"/>
  <c r="E27" i="27"/>
  <c r="D27" i="27"/>
  <c r="C27" i="27"/>
  <c r="B27" i="27"/>
  <c r="I27" i="27" s="1"/>
  <c r="I26" i="27"/>
  <c r="I25" i="27"/>
  <c r="I24" i="27"/>
  <c r="I23" i="27"/>
  <c r="H22" i="27"/>
  <c r="G22" i="27"/>
  <c r="F22" i="27"/>
  <c r="E22" i="27"/>
  <c r="D22" i="27"/>
  <c r="C22" i="27"/>
  <c r="B22" i="27"/>
  <c r="I21" i="27"/>
  <c r="I20" i="27"/>
  <c r="I19" i="27"/>
  <c r="I18" i="27"/>
  <c r="I17" i="27"/>
  <c r="I16" i="27"/>
  <c r="H26" i="26"/>
  <c r="G26" i="26"/>
  <c r="F26" i="26"/>
  <c r="E26" i="26"/>
  <c r="D26" i="26"/>
  <c r="C26" i="26"/>
  <c r="I26" i="26" s="1"/>
  <c r="B26" i="26"/>
  <c r="I25" i="26"/>
  <c r="I24" i="26"/>
  <c r="I23" i="26"/>
  <c r="I22" i="26"/>
  <c r="H21" i="26"/>
  <c r="G21" i="26"/>
  <c r="F21" i="26"/>
  <c r="E21" i="26"/>
  <c r="D21" i="26"/>
  <c r="C21" i="26"/>
  <c r="I21" i="26" s="1"/>
  <c r="B21" i="26"/>
  <c r="I20" i="26"/>
  <c r="I19" i="26"/>
  <c r="I18" i="26"/>
  <c r="I17" i="26"/>
  <c r="I16" i="26"/>
  <c r="H27" i="25"/>
  <c r="G27" i="25"/>
  <c r="F27" i="25"/>
  <c r="E27" i="25"/>
  <c r="D27" i="25"/>
  <c r="C27" i="25"/>
  <c r="B27" i="25"/>
  <c r="I27" i="25" s="1"/>
  <c r="I26" i="25"/>
  <c r="I25" i="25"/>
  <c r="I24" i="25"/>
  <c r="I23" i="25"/>
  <c r="H22" i="25"/>
  <c r="G22" i="25"/>
  <c r="F22" i="25"/>
  <c r="E22" i="25"/>
  <c r="D22" i="25"/>
  <c r="C22" i="25"/>
  <c r="B22" i="25"/>
  <c r="I21" i="25"/>
  <c r="I20" i="25"/>
  <c r="I19" i="25"/>
  <c r="I18" i="25"/>
  <c r="I17" i="25"/>
  <c r="I16" i="25"/>
  <c r="H27" i="24"/>
  <c r="G27" i="24"/>
  <c r="F27" i="24"/>
  <c r="E27" i="24"/>
  <c r="D27" i="24"/>
  <c r="C27" i="24"/>
  <c r="B27" i="24"/>
  <c r="I26" i="24"/>
  <c r="I25" i="24"/>
  <c r="I24" i="24"/>
  <c r="I23" i="24"/>
  <c r="H22" i="24"/>
  <c r="G22" i="24"/>
  <c r="F22" i="24"/>
  <c r="E22" i="24"/>
  <c r="D22" i="24"/>
  <c r="C22" i="24"/>
  <c r="B22" i="24"/>
  <c r="I21" i="24"/>
  <c r="I20" i="24"/>
  <c r="I19" i="24"/>
  <c r="I18" i="24"/>
  <c r="I17" i="24"/>
  <c r="I16" i="24"/>
  <c r="H27" i="23"/>
  <c r="G27" i="23"/>
  <c r="F27" i="23"/>
  <c r="E27" i="23"/>
  <c r="D27" i="23"/>
  <c r="C27" i="23"/>
  <c r="B27" i="23"/>
  <c r="I27" i="23" s="1"/>
  <c r="I26" i="23"/>
  <c r="I25" i="23"/>
  <c r="I24" i="23"/>
  <c r="I23" i="23"/>
  <c r="H22" i="23"/>
  <c r="G22" i="23"/>
  <c r="F22" i="23"/>
  <c r="E22" i="23"/>
  <c r="D22" i="23"/>
  <c r="C22" i="23"/>
  <c r="B22" i="23"/>
  <c r="I21" i="23"/>
  <c r="I20" i="23"/>
  <c r="I19" i="23"/>
  <c r="I18" i="23"/>
  <c r="I17" i="23"/>
  <c r="I16" i="23"/>
  <c r="H27" i="22"/>
  <c r="G27" i="22"/>
  <c r="F27" i="22"/>
  <c r="E27" i="22"/>
  <c r="D27" i="22"/>
  <c r="C27" i="22"/>
  <c r="B27" i="22"/>
  <c r="I27" i="22" s="1"/>
  <c r="I26" i="22"/>
  <c r="I25" i="22"/>
  <c r="I24" i="22"/>
  <c r="I23" i="22"/>
  <c r="H22" i="22"/>
  <c r="G22" i="22"/>
  <c r="F22" i="22"/>
  <c r="E22" i="22"/>
  <c r="D22" i="22"/>
  <c r="C22" i="22"/>
  <c r="B22" i="22"/>
  <c r="I21" i="22"/>
  <c r="I20" i="22"/>
  <c r="I19" i="22"/>
  <c r="I18" i="22"/>
  <c r="I17" i="22"/>
  <c r="I16" i="22"/>
  <c r="H27" i="21"/>
  <c r="G27" i="21"/>
  <c r="F27" i="21"/>
  <c r="E27" i="21"/>
  <c r="I27" i="21" s="1"/>
  <c r="D27" i="21"/>
  <c r="C27" i="21"/>
  <c r="B27" i="21"/>
  <c r="I26" i="21"/>
  <c r="I25" i="21"/>
  <c r="I24" i="21"/>
  <c r="I23" i="21"/>
  <c r="H22" i="21"/>
  <c r="G22" i="21"/>
  <c r="F22" i="21"/>
  <c r="E22" i="21"/>
  <c r="D22" i="21"/>
  <c r="C22" i="21"/>
  <c r="B22" i="21"/>
  <c r="I21" i="21"/>
  <c r="I20" i="21"/>
  <c r="I19" i="21"/>
  <c r="I18" i="21"/>
  <c r="I17" i="21"/>
  <c r="I16" i="21"/>
  <c r="I22" i="21" s="1"/>
  <c r="I22" i="27" l="1"/>
  <c r="I22" i="25"/>
  <c r="I27" i="24"/>
  <c r="I22" i="24"/>
  <c r="I22" i="23"/>
  <c r="I22" i="22"/>
</calcChain>
</file>

<file path=xl/sharedStrings.xml><?xml version="1.0" encoding="utf-8"?>
<sst xmlns="http://schemas.openxmlformats.org/spreadsheetml/2006/main" count="258" uniqueCount="108">
  <si>
    <t>Category</t>
  </si>
  <si>
    <t>&lt;SELECT DEPARTMENT/OFFICE NAME&gt;</t>
  </si>
  <si>
    <t>BOARD OF COUNTY COMMISSIONERS</t>
  </si>
  <si>
    <t>Vehicle/Auto</t>
  </si>
  <si>
    <t>BREVARD CULTURAL ALLIANCE</t>
  </si>
  <si>
    <t>Truck</t>
  </si>
  <si>
    <t>BUDGET OFFICE</t>
  </si>
  <si>
    <t>Heavy Equipment</t>
  </si>
  <si>
    <t>CENTRAL SERVICES DEPARTMENT</t>
  </si>
  <si>
    <t>Computer/Computer Equipment</t>
  </si>
  <si>
    <t>CLERK TO THE BOARD</t>
  </si>
  <si>
    <t>Generator</t>
  </si>
  <si>
    <t>COUNTY ATTORNEY</t>
  </si>
  <si>
    <t>Trailer</t>
  </si>
  <si>
    <t>COUNTY MANAGER</t>
  </si>
  <si>
    <t>Pump</t>
  </si>
  <si>
    <t>EMERGENCY MANAGEMENT OFFICE</t>
  </si>
  <si>
    <t>Mower</t>
  </si>
  <si>
    <t>FIRE RESCUE DEPARTMENT</t>
  </si>
  <si>
    <t>Other</t>
  </si>
  <si>
    <t>GENERAL GOVERNMENT SERVICES</t>
  </si>
  <si>
    <t>HOUSING AND HUMAN SERVICES DEPARTMENT</t>
  </si>
  <si>
    <t>HUMAN RESOURCES OFFICE</t>
  </si>
  <si>
    <t>INFORMATION/TECHNOLOGY DEPARTMENT</t>
  </si>
  <si>
    <t>JUDICIAL BRANCH ADMINISTRATION</t>
  </si>
  <si>
    <t>JUDICIAL SUPPORT</t>
  </si>
  <si>
    <t>LAW LIBRARY</t>
  </si>
  <si>
    <t>LIBRARY SERVICES DEPARTMENT</t>
  </si>
  <si>
    <t>MELBOURNE-TILLMAN WATER CONTROL DISTRICT</t>
  </si>
  <si>
    <t>MERRITT ISLAND REDEVELOPMENT AGENCY</t>
  </si>
  <si>
    <t xml:space="preserve">NATURAL RESOURCES MANAGEMENT DEPARTMENT </t>
  </si>
  <si>
    <t>NORTH BREVARD ECONOMIC DEVELOPMENT ZONE</t>
  </si>
  <si>
    <t>PARKS AND RECREATION DEPARTMENT</t>
  </si>
  <si>
    <t xml:space="preserve">PLANNING AND DEVELOPMENT DEPARTMENT </t>
  </si>
  <si>
    <t>PROPERTY APPRAISER</t>
  </si>
  <si>
    <t>PUBLIC WORKS DEPARTMENT</t>
  </si>
  <si>
    <t xml:space="preserve">SCGTV/COMMUNICATIONS OFFICE </t>
  </si>
  <si>
    <t>SHERIFF</t>
  </si>
  <si>
    <t>SOLID WASTE MANAGEMENT DEPARTMENT</t>
  </si>
  <si>
    <t>SPACE COAST TRANSPORTATION PLANNING ORGANIZATION</t>
  </si>
  <si>
    <t>STATE ATTORNEY</t>
  </si>
  <si>
    <t>SUPERVISOR OF ELECTIONS</t>
  </si>
  <si>
    <t>TAX COLLECTOR</t>
  </si>
  <si>
    <t>TITUSVILLE-COCOA AIRPORT AUTHORITY</t>
  </si>
  <si>
    <t>TOURISM DEVELOPMENT OFFICE</t>
  </si>
  <si>
    <t>TRANSIT SERVICES DEPARTMENT</t>
  </si>
  <si>
    <t>UF/BREVARD COUNTY EXTENSION SERVICES</t>
  </si>
  <si>
    <t>UTILITY SERVICES DEPARTMENT</t>
  </si>
  <si>
    <t xml:space="preserve">VALKARIA AIRPORT </t>
  </si>
  <si>
    <t>PROGRAM NAME: DISPOSAL</t>
  </si>
  <si>
    <t>PROJECT NAME: U.S. 192 Site</t>
  </si>
  <si>
    <t>Project Total: $33,643,368</t>
  </si>
  <si>
    <t>October 1st, 2004 through September 30,2023</t>
  </si>
  <si>
    <t>Funded Program # 6567501</t>
  </si>
  <si>
    <t>Project Description, Milestones and Service Impact</t>
  </si>
  <si>
    <t>Revenue or Expense Category</t>
  </si>
  <si>
    <t>All Prior Fiscal Years</t>
  </si>
  <si>
    <t>Fiscal Year 2020</t>
  </si>
  <si>
    <t>Fiscal Year 2021</t>
  </si>
  <si>
    <t>Fiscal Year 2022</t>
  </si>
  <si>
    <t>Fiscal Year 2023</t>
  </si>
  <si>
    <t>Fiscal Year 2024</t>
  </si>
  <si>
    <t>Fiscal Year  
2025 &amp; Future</t>
  </si>
  <si>
    <t>Total Revenue</t>
  </si>
  <si>
    <t>Charges for Services Revenue</t>
  </si>
  <si>
    <t>Permit/Fees Revenue</t>
  </si>
  <si>
    <t>Unfunded</t>
  </si>
  <si>
    <t>Grant Revenue</t>
  </si>
  <si>
    <t>Loans Revenue</t>
  </si>
  <si>
    <t>Other Escrow</t>
  </si>
  <si>
    <t>Land Expense</t>
  </si>
  <si>
    <t>Planning/Design Expense</t>
  </si>
  <si>
    <t>Construction Expense</t>
  </si>
  <si>
    <t>Other Expense</t>
  </si>
  <si>
    <t>Total Expense</t>
  </si>
  <si>
    <t>PROJECT NAME: TITUSVILLE TRANSFER STATION</t>
  </si>
  <si>
    <t>Project Total: $9,150,000</t>
  </si>
  <si>
    <t>October 1st, 2018 through September 30,2022</t>
  </si>
  <si>
    <t>Funded Program # 6525101</t>
  </si>
  <si>
    <t>The aging of the Titusville Transfer Station is such that a replacement of the facility is necessary.  The cost to maintain and renovate existing facility is cost prohibitive.  The project will provide Solid Waste the ability to enhance the citizens, haulers and the City of Titusville access to the transfer station.</t>
  </si>
  <si>
    <t>PROJECT NAME: SOUTH LANDFILL EXPANSION CELL 2</t>
  </si>
  <si>
    <t>Project Total: $20,750,000</t>
  </si>
  <si>
    <t>October 1st, 2019 through September 30,2021</t>
  </si>
  <si>
    <t>Funded Program # 6938105</t>
  </si>
  <si>
    <t>The development of the southern expansion landfill allows the Department to meet the disposal needs of the county for the next 25 years.  Permitting and construction of the second Class I landfill disposal unit (Cell II) will provide approximately 3.6 million cubic yards of capacity and add 7 more years of constructed capacity.</t>
  </si>
  <si>
    <t>PROJECT NAME: MOCKINGBIRD WAY MULCHING FACILITY EXPANSION</t>
  </si>
  <si>
    <t>Project Total: $1,025,000</t>
  </si>
  <si>
    <t>October 1st, 2018 through September 30th, 2022</t>
  </si>
  <si>
    <t>Funded Program # 6938104</t>
  </si>
  <si>
    <t>District(s): 1</t>
  </si>
  <si>
    <t>Expansion of the Mockingbird Way Mulching Facility is necessary to accommodate yard waste volumes generated in the north service area.  An assessment of acreage requirements to manage debris efficiently and a revised site plan are necessary to determine whether expansion on existing property is feasible with regard to minimizing wetland impact and required mitigation, along with modification of the stormwater system.</t>
  </si>
  <si>
    <t>PROJECT NAME: MULTI-USE EDUCATION FACILITY</t>
  </si>
  <si>
    <t>Project Total: $730,000</t>
  </si>
  <si>
    <t>October 1st, 2019 through September 30th, 2022</t>
  </si>
  <si>
    <t>Funded Program # 6419402</t>
  </si>
  <si>
    <t>Construction of multi-use pavilion/classroom and stormwater system.  With an increased interest in landfill operations, recycling and reuse by the public, construction would consist of a pavillion and restroom for our recycing education program visitors.</t>
  </si>
  <si>
    <t>PROJECT NAME: SOUTH LANDFILL EXPANSION GAS HEADER</t>
  </si>
  <si>
    <t>Project Total: $2,600,000</t>
  </si>
  <si>
    <t>October 1st, 2020 through September 30th, 2022</t>
  </si>
  <si>
    <t>Funded Program #: Not Applicable</t>
  </si>
  <si>
    <t>Design and installation of the main landfill gas collection system header, gas condensate main, and electrical supply to comply with landfill gas collection requirements on Cell 1 at the Central Disposal Facility.  The gas header will connect to existing slurry wall gas header.</t>
  </si>
  <si>
    <t>PROJECT NAME: SARNO ROAD TRANSFER STATION SOLAR PANELS</t>
  </si>
  <si>
    <t>Project Total: $500,000</t>
  </si>
  <si>
    <t>Funded Program # 6525505</t>
  </si>
  <si>
    <t>Placement of solar panels on the roof of the Sarno Road Transfer Station to be used to supplement power requirements for the facility.</t>
  </si>
  <si>
    <t xml:space="preserve">District(s): 5 </t>
  </si>
  <si>
    <t>District(s): 5</t>
  </si>
  <si>
    <t>The Sarno Road landfill will reach its final capacity and therefore additional landfill space is needed to service the southern County areas.  The initial phase of the U.S. Highway 192 Solid Waste Management facility will be to construct a Class III landfill disposal unit and ancillary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</si>
</sst>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13" x14ac:knownFonts="1">
    <font>
      <sz val="12"/>
      <name val="Times New Roman"/>
    </font>
    <font>
      <sz val="12"/>
      <name val="Times New Roman"/>
      <family val="1"/>
    </font>
    <font>
      <sz val="10"/>
      <name val="Calibri"/>
      <family val="2"/>
    </font>
    <font>
      <sz val="11"/>
      <name val="Calibri"/>
      <family val="2"/>
    </font>
    <font>
      <sz val="12"/>
      <name val="Times New Roman"/>
      <family val="1"/>
    </font>
    <font>
      <sz val="10"/>
      <name val="Calibri"/>
      <family val="2"/>
      <scheme val="minor"/>
    </font>
    <font>
      <sz val="11"/>
      <name val="Calibri"/>
      <family val="2"/>
      <scheme val="minor"/>
    </font>
    <font>
      <b/>
      <sz val="12"/>
      <name val="Calibri"/>
      <family val="2"/>
      <scheme val="minor"/>
    </font>
    <font>
      <b/>
      <sz val="11"/>
      <name val="Calibri"/>
      <family val="2"/>
      <scheme val="minor"/>
    </font>
    <font>
      <b/>
      <sz val="10"/>
      <name val="Calibri"/>
      <family val="2"/>
      <scheme val="minor"/>
    </font>
    <font>
      <sz val="8"/>
      <name val="Calibri"/>
      <family val="2"/>
      <scheme val="minor"/>
    </font>
    <font>
      <b/>
      <i/>
      <sz val="10"/>
      <name val="Calibri"/>
      <family val="2"/>
      <scheme val="minor"/>
    </font>
    <font>
      <b/>
      <sz val="12"/>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21">
    <xf numFmtId="0" fontId="0" fillId="0" borderId="0" xfId="0"/>
    <xf numFmtId="0" fontId="0" fillId="0" borderId="0" xfId="0" applyAlignment="1">
      <alignment horizontal="left"/>
    </xf>
    <xf numFmtId="0" fontId="2" fillId="0" borderId="0" xfId="0" applyFont="1"/>
    <xf numFmtId="0" fontId="3" fillId="0" borderId="0" xfId="0" applyFont="1"/>
    <xf numFmtId="0" fontId="5" fillId="0" borderId="0" xfId="0" applyFont="1" applyAlignment="1">
      <alignment horizontal="left"/>
    </xf>
    <xf numFmtId="0" fontId="7" fillId="0" borderId="0" xfId="0" applyFont="1" applyBorder="1" applyAlignment="1">
      <alignment vertical="top"/>
    </xf>
    <xf numFmtId="0" fontId="7" fillId="0" borderId="0" xfId="0" applyFont="1" applyBorder="1" applyAlignment="1"/>
    <xf numFmtId="0" fontId="6" fillId="0" borderId="0" xfId="0" applyFont="1" applyBorder="1" applyAlignment="1">
      <alignment horizontal="left"/>
    </xf>
    <xf numFmtId="164" fontId="6" fillId="0" borderId="0" xfId="0" applyNumberFormat="1" applyFont="1" applyBorder="1" applyAlignment="1">
      <alignment horizontal="left"/>
    </xf>
    <xf numFmtId="0" fontId="6" fillId="0" borderId="0" xfId="0" applyFont="1" applyBorder="1"/>
    <xf numFmtId="0" fontId="6" fillId="0" borderId="0" xfId="0" applyFont="1" applyBorder="1" applyAlignment="1">
      <alignment vertical="top"/>
    </xf>
    <xf numFmtId="0" fontId="8" fillId="0" borderId="0" xfId="0" applyFont="1" applyBorder="1" applyAlignment="1"/>
    <xf numFmtId="0" fontId="6" fillId="0" borderId="0" xfId="0" applyFont="1" applyBorder="1" applyAlignment="1"/>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65" fontId="10" fillId="0" borderId="0" xfId="0" applyNumberFormat="1" applyFont="1" applyBorder="1" applyAlignment="1">
      <alignment horizontal="left"/>
    </xf>
    <xf numFmtId="165" fontId="11" fillId="0" borderId="0" xfId="0" applyNumberFormat="1" applyFont="1" applyBorder="1" applyAlignment="1">
      <alignment horizontal="left" indent="1"/>
    </xf>
    <xf numFmtId="0" fontId="12" fillId="0" borderId="0" xfId="0" applyFont="1"/>
    <xf numFmtId="165" fontId="10" fillId="0" borderId="0" xfId="0" applyNumberFormat="1" applyFont="1" applyFill="1" applyBorder="1" applyAlignment="1">
      <alignment horizontal="left"/>
    </xf>
    <xf numFmtId="0" fontId="5" fillId="0" borderId="0" xfId="0" applyFont="1" applyBorder="1" applyAlignment="1">
      <alignment horizontal="left" vertical="top" wrapText="1"/>
    </xf>
  </cellXfs>
  <cellStyles count="3">
    <cellStyle name="Currency 2" xfId="1" xr:uid="{00000000-0005-0000-0000-000000000000}"/>
    <cellStyle name="Normal" xfId="0" builtinId="0"/>
    <cellStyle name="Normal 2" xfId="2" xr:uid="{00000000-0005-0000-0000-000002000000}"/>
  </cellStyles>
  <dxfs count="91">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5" formatCode="_(&quot;$&quot;* #,##0_);_(&quot;$&quot;* \(#,##0\);_(&quot;$&quot;*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5"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Table1419" displayName="Table1419" ref="A15:I27" totalsRowShown="0" headerRowDxfId="90" dataDxfId="88" headerRowBorderDxfId="89" tableBorderDxfId="87">
  <tableColumns count="9">
    <tableColumn id="1" xr3:uid="{00000000-0010-0000-0000-000001000000}" name="Revenue or Expense Category" dataDxfId="86"/>
    <tableColumn id="3" xr3:uid="{00000000-0010-0000-0000-000003000000}" name="All Prior Fiscal Years" dataDxfId="85"/>
    <tableColumn id="4" xr3:uid="{00000000-0010-0000-0000-000004000000}" name="Fiscal Year 2020" dataDxfId="84"/>
    <tableColumn id="5" xr3:uid="{00000000-0010-0000-0000-000005000000}" name="Fiscal Year 2021" dataDxfId="83"/>
    <tableColumn id="6" xr3:uid="{00000000-0010-0000-0000-000006000000}" name="Fiscal Year 2022" dataDxfId="82"/>
    <tableColumn id="7" xr3:uid="{00000000-0010-0000-0000-000007000000}" name="Fiscal Year 2023" dataDxfId="81"/>
    <tableColumn id="8" xr3:uid="{00000000-0010-0000-0000-000008000000}" name="Fiscal Year 2024" dataDxfId="80"/>
    <tableColumn id="9" xr3:uid="{00000000-0010-0000-0000-000009000000}" name="Fiscal Year  _x000a_2025 &amp; Future" dataDxfId="79"/>
    <tableColumn id="10" xr3:uid="{00000000-0010-0000-0000-00000A000000}" name="Total Revenue" dataDxfId="78">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1000000}" name="Table14" displayName="Table14" ref="A15:I27" totalsRowShown="0" headerRowDxfId="77" dataDxfId="75" headerRowBorderDxfId="76" tableBorderDxfId="74">
  <tableColumns count="9">
    <tableColumn id="1" xr3:uid="{00000000-0010-0000-0100-000001000000}" name="Revenue or Expense Category" dataDxfId="73"/>
    <tableColumn id="3" xr3:uid="{00000000-0010-0000-0100-000003000000}" name="All Prior Fiscal Years" dataDxfId="72"/>
    <tableColumn id="4" xr3:uid="{00000000-0010-0000-0100-000004000000}" name="Fiscal Year 2020" dataDxfId="71"/>
    <tableColumn id="5" xr3:uid="{00000000-0010-0000-0100-000005000000}" name="Fiscal Year 2021" dataDxfId="70"/>
    <tableColumn id="6" xr3:uid="{00000000-0010-0000-0100-000006000000}" name="Fiscal Year 2022" dataDxfId="69"/>
    <tableColumn id="7" xr3:uid="{00000000-0010-0000-0100-000007000000}" name="Fiscal Year 2023" dataDxfId="68"/>
    <tableColumn id="8" xr3:uid="{00000000-0010-0000-0100-000008000000}" name="Fiscal Year 2024" dataDxfId="67"/>
    <tableColumn id="9" xr3:uid="{00000000-0010-0000-0100-000009000000}" name="Fiscal Year  _x000a_2025 &amp; Future" dataDxfId="66"/>
    <tableColumn id="10" xr3:uid="{00000000-0010-0000-0100-00000A000000}" name="Total Revenue" dataDxfId="65">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2000000}" name="Table1440" displayName="Table1440" ref="A15:I27" totalsRowShown="0" headerRowDxfId="64" dataDxfId="62" headerRowBorderDxfId="63" tableBorderDxfId="61">
  <tableColumns count="9">
    <tableColumn id="1" xr3:uid="{00000000-0010-0000-0200-000001000000}" name="Revenue or Expense Category" dataDxfId="60"/>
    <tableColumn id="3" xr3:uid="{00000000-0010-0000-0200-000003000000}" name="All Prior Fiscal Years" dataDxfId="59"/>
    <tableColumn id="4" xr3:uid="{00000000-0010-0000-0200-000004000000}" name="Fiscal Year 2020" dataDxfId="58"/>
    <tableColumn id="5" xr3:uid="{00000000-0010-0000-0200-000005000000}" name="Fiscal Year 2021" dataDxfId="57"/>
    <tableColumn id="6" xr3:uid="{00000000-0010-0000-0200-000006000000}" name="Fiscal Year 2022" dataDxfId="56"/>
    <tableColumn id="7" xr3:uid="{00000000-0010-0000-0200-000007000000}" name="Fiscal Year 2023" dataDxfId="55"/>
    <tableColumn id="8" xr3:uid="{00000000-0010-0000-0200-000008000000}" name="Fiscal Year 2024" dataDxfId="54"/>
    <tableColumn id="9" xr3:uid="{00000000-0010-0000-0200-000009000000}" name="Fiscal Year  _x000a_2025 &amp; Future" dataDxfId="53"/>
    <tableColumn id="10" xr3:uid="{00000000-0010-0000-0200-00000A000000}" name="Total Revenue" dataDxfId="52">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3000000}" name="Table1442" displayName="Table1442" ref="A15:I27" totalsRowShown="0" headerRowDxfId="51" dataDxfId="49" headerRowBorderDxfId="50" tableBorderDxfId="48">
  <tableColumns count="9">
    <tableColumn id="1" xr3:uid="{00000000-0010-0000-0300-000001000000}" name="Revenue or Expense Category" dataDxfId="47"/>
    <tableColumn id="3" xr3:uid="{00000000-0010-0000-0300-000003000000}" name="All Prior Fiscal Years" dataDxfId="46"/>
    <tableColumn id="4" xr3:uid="{00000000-0010-0000-0300-000004000000}" name="Fiscal Year 2020" dataDxfId="45"/>
    <tableColumn id="5" xr3:uid="{00000000-0010-0000-0300-000005000000}" name="Fiscal Year 2021" dataDxfId="44"/>
    <tableColumn id="6" xr3:uid="{00000000-0010-0000-0300-000006000000}" name="Fiscal Year 2022" dataDxfId="43"/>
    <tableColumn id="7" xr3:uid="{00000000-0010-0000-0300-000007000000}" name="Fiscal Year 2023" dataDxfId="42"/>
    <tableColumn id="8" xr3:uid="{00000000-0010-0000-0300-000008000000}" name="Fiscal Year 2024" dataDxfId="41"/>
    <tableColumn id="9" xr3:uid="{00000000-0010-0000-0300-000009000000}" name="Fiscal Year  _x000a_2025 &amp; Future" dataDxfId="40"/>
    <tableColumn id="10" xr3:uid="{00000000-0010-0000-0300-00000A000000}" name="Total Revenue" dataDxfId="39">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1444" displayName="Table1444" ref="A15:I27" totalsRowShown="0" headerRowDxfId="38" dataDxfId="36" headerRowBorderDxfId="37" tableBorderDxfId="35">
  <tableColumns count="9">
    <tableColumn id="1" xr3:uid="{00000000-0010-0000-0400-000001000000}" name="Revenue or Expense Category" dataDxfId="34"/>
    <tableColumn id="3" xr3:uid="{00000000-0010-0000-0400-000003000000}" name="All Prior Fiscal Years" dataDxfId="33"/>
    <tableColumn id="4" xr3:uid="{00000000-0010-0000-0400-000004000000}" name="Fiscal Year 2020" dataDxfId="32"/>
    <tableColumn id="5" xr3:uid="{00000000-0010-0000-0400-000005000000}" name="Fiscal Year 2021" dataDxfId="31"/>
    <tableColumn id="6" xr3:uid="{00000000-0010-0000-0400-000006000000}" name="Fiscal Year 2022" dataDxfId="30"/>
    <tableColumn id="7" xr3:uid="{00000000-0010-0000-0400-000007000000}" name="Fiscal Year 2023" dataDxfId="29"/>
    <tableColumn id="8" xr3:uid="{00000000-0010-0000-0400-000008000000}" name="Fiscal Year 2024" dataDxfId="28"/>
    <tableColumn id="9" xr3:uid="{00000000-0010-0000-0400-000009000000}" name="Fiscal Year  _x000a_2025 &amp; Future" dataDxfId="27"/>
    <tableColumn id="10" xr3:uid="{00000000-0010-0000-0400-00000A000000}" name="Total Revenue" dataDxfId="26">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5000000}" name="Table1446" displayName="Table1446" ref="A15:I26" totalsRowShown="0" headerRowDxfId="25" dataDxfId="23" headerRowBorderDxfId="24" tableBorderDxfId="22">
  <tableColumns count="9">
    <tableColumn id="1" xr3:uid="{00000000-0010-0000-0500-000001000000}" name="Revenue or Expense Category" dataDxfId="21"/>
    <tableColumn id="3" xr3:uid="{00000000-0010-0000-0500-000003000000}" name="All Prior Fiscal Years" dataDxfId="20"/>
    <tableColumn id="4" xr3:uid="{00000000-0010-0000-0500-000004000000}" name="Fiscal Year 2020" dataDxfId="19"/>
    <tableColumn id="5" xr3:uid="{00000000-0010-0000-0500-000005000000}" name="Fiscal Year 2021" dataDxfId="18"/>
    <tableColumn id="6" xr3:uid="{00000000-0010-0000-0500-000006000000}" name="Fiscal Year 2022" dataDxfId="17"/>
    <tableColumn id="7" xr3:uid="{00000000-0010-0000-0500-000007000000}" name="Fiscal Year 2023" dataDxfId="16"/>
    <tableColumn id="8" xr3:uid="{00000000-0010-0000-0500-000008000000}" name="Fiscal Year 2024" dataDxfId="15"/>
    <tableColumn id="9" xr3:uid="{00000000-0010-0000-0500-000009000000}" name="Fiscal Year  _x000a_2025 &amp; Future" dataDxfId="14"/>
    <tableColumn id="10" xr3:uid="{00000000-0010-0000-0500-00000A000000}" name="Total Revenue" dataDxfId="13">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6000000}" name="Table1448" displayName="Table1448" ref="A15:I27" totalsRowShown="0" headerRowDxfId="12" dataDxfId="10" headerRowBorderDxfId="11" tableBorderDxfId="9">
  <tableColumns count="9">
    <tableColumn id="1" xr3:uid="{00000000-0010-0000-0600-000001000000}" name="Revenue or Expense Category" dataDxfId="8"/>
    <tableColumn id="3" xr3:uid="{00000000-0010-0000-0600-000003000000}" name="All Prior Fiscal Years" dataDxfId="7"/>
    <tableColumn id="4" xr3:uid="{00000000-0010-0000-0600-000004000000}" name="Fiscal Year 2020" dataDxfId="6"/>
    <tableColumn id="5" xr3:uid="{00000000-0010-0000-0600-000005000000}" name="Fiscal Year 2021" dataDxfId="5"/>
    <tableColumn id="6" xr3:uid="{00000000-0010-0000-0600-000006000000}" name="Fiscal Year 2022" dataDxfId="4"/>
    <tableColumn id="7" xr3:uid="{00000000-0010-0000-0600-000007000000}" name="Fiscal Year 2023" dataDxfId="3"/>
    <tableColumn id="8" xr3:uid="{00000000-0010-0000-0600-000008000000}" name="Fiscal Year 2024" dataDxfId="2"/>
    <tableColumn id="9" xr3:uid="{00000000-0010-0000-0600-000009000000}" name="Fiscal Year  _x000a_2025 &amp; Future" dataDxfId="1"/>
    <tableColumn id="10" xr3:uid="{00000000-0010-0000-0600-00000A000000}" name="Total Revenue" dataDxfId="0">
      <calculatedColumnFormula>SUM(B16:H16)</calculatedColumnFormula>
    </tableColumn>
  </tableColumns>
  <tableStyleInfo showFirstColumn="1"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1"/>
  <sheetViews>
    <sheetView workbookViewId="0">
      <selection activeCell="F21" sqref="F21"/>
    </sheetView>
  </sheetViews>
  <sheetFormatPr defaultRowHeight="15.75" x14ac:dyDescent="0.25"/>
  <cols>
    <col min="1" max="1" width="26.25" bestFit="1" customWidth="1"/>
    <col min="2" max="2" width="53.75" style="1" bestFit="1" customWidth="1"/>
  </cols>
  <sheetData>
    <row r="1" spans="1:2" x14ac:dyDescent="0.25">
      <c r="A1" t="s">
        <v>0</v>
      </c>
      <c r="B1" s="4" t="s">
        <v>1</v>
      </c>
    </row>
    <row r="2" spans="1:2" x14ac:dyDescent="0.25">
      <c r="B2" s="2" t="s">
        <v>2</v>
      </c>
    </row>
    <row r="3" spans="1:2" x14ac:dyDescent="0.25">
      <c r="A3" t="s">
        <v>3</v>
      </c>
      <c r="B3" s="2" t="s">
        <v>4</v>
      </c>
    </row>
    <row r="4" spans="1:2" x14ac:dyDescent="0.25">
      <c r="A4" t="s">
        <v>5</v>
      </c>
      <c r="B4" s="2" t="s">
        <v>6</v>
      </c>
    </row>
    <row r="5" spans="1:2" x14ac:dyDescent="0.25">
      <c r="A5" t="s">
        <v>7</v>
      </c>
      <c r="B5" s="2" t="s">
        <v>8</v>
      </c>
    </row>
    <row r="6" spans="1:2" x14ac:dyDescent="0.25">
      <c r="A6" t="s">
        <v>9</v>
      </c>
      <c r="B6" s="2" t="s">
        <v>10</v>
      </c>
    </row>
    <row r="7" spans="1:2" x14ac:dyDescent="0.25">
      <c r="A7" t="s">
        <v>11</v>
      </c>
      <c r="B7" s="2" t="s">
        <v>12</v>
      </c>
    </row>
    <row r="8" spans="1:2" x14ac:dyDescent="0.25">
      <c r="A8" t="s">
        <v>13</v>
      </c>
      <c r="B8" s="2" t="s">
        <v>14</v>
      </c>
    </row>
    <row r="9" spans="1:2" x14ac:dyDescent="0.25">
      <c r="A9" t="s">
        <v>15</v>
      </c>
      <c r="B9" s="2" t="s">
        <v>16</v>
      </c>
    </row>
    <row r="10" spans="1:2" x14ac:dyDescent="0.25">
      <c r="A10" t="s">
        <v>17</v>
      </c>
      <c r="B10" s="2" t="s">
        <v>18</v>
      </c>
    </row>
    <row r="11" spans="1:2" x14ac:dyDescent="0.25">
      <c r="A11" t="s">
        <v>19</v>
      </c>
      <c r="B11" s="2" t="s">
        <v>20</v>
      </c>
    </row>
    <row r="12" spans="1:2" x14ac:dyDescent="0.25">
      <c r="B12" s="2" t="s">
        <v>21</v>
      </c>
    </row>
    <row r="13" spans="1:2" x14ac:dyDescent="0.25">
      <c r="B13" s="2" t="s">
        <v>22</v>
      </c>
    </row>
    <row r="14" spans="1:2" x14ac:dyDescent="0.25">
      <c r="B14" s="2" t="s">
        <v>23</v>
      </c>
    </row>
    <row r="15" spans="1:2" x14ac:dyDescent="0.25">
      <c r="B15" s="2" t="s">
        <v>24</v>
      </c>
    </row>
    <row r="16" spans="1:2" x14ac:dyDescent="0.25">
      <c r="B16" s="2" t="s">
        <v>25</v>
      </c>
    </row>
    <row r="17" spans="2:2" x14ac:dyDescent="0.25">
      <c r="B17" s="2" t="s">
        <v>26</v>
      </c>
    </row>
    <row r="18" spans="2:2" x14ac:dyDescent="0.25">
      <c r="B18" s="2" t="s">
        <v>27</v>
      </c>
    </row>
    <row r="19" spans="2:2" x14ac:dyDescent="0.25">
      <c r="B19" s="2" t="s">
        <v>28</v>
      </c>
    </row>
    <row r="20" spans="2:2" x14ac:dyDescent="0.25">
      <c r="B20" s="2" t="s">
        <v>29</v>
      </c>
    </row>
    <row r="21" spans="2:2" x14ac:dyDescent="0.25">
      <c r="B21" s="2" t="s">
        <v>30</v>
      </c>
    </row>
    <row r="22" spans="2:2" x14ac:dyDescent="0.25">
      <c r="B22" s="2" t="s">
        <v>31</v>
      </c>
    </row>
    <row r="23" spans="2:2" x14ac:dyDescent="0.25">
      <c r="B23" s="2" t="s">
        <v>32</v>
      </c>
    </row>
    <row r="24" spans="2:2" x14ac:dyDescent="0.25">
      <c r="B24" s="2" t="s">
        <v>33</v>
      </c>
    </row>
    <row r="25" spans="2:2" x14ac:dyDescent="0.25">
      <c r="B25" s="2" t="s">
        <v>34</v>
      </c>
    </row>
    <row r="26" spans="2:2" x14ac:dyDescent="0.25">
      <c r="B26" s="2" t="s">
        <v>35</v>
      </c>
    </row>
    <row r="27" spans="2:2" x14ac:dyDescent="0.25">
      <c r="B27" s="2" t="s">
        <v>36</v>
      </c>
    </row>
    <row r="28" spans="2:2" x14ac:dyDescent="0.25">
      <c r="B28" s="2" t="s">
        <v>37</v>
      </c>
    </row>
    <row r="29" spans="2:2" x14ac:dyDescent="0.25">
      <c r="B29" s="2" t="s">
        <v>38</v>
      </c>
    </row>
    <row r="30" spans="2:2" x14ac:dyDescent="0.25">
      <c r="B30" s="2" t="s">
        <v>39</v>
      </c>
    </row>
    <row r="31" spans="2:2" x14ac:dyDescent="0.25">
      <c r="B31" s="2" t="s">
        <v>40</v>
      </c>
    </row>
    <row r="32" spans="2:2" x14ac:dyDescent="0.25">
      <c r="B32" s="2" t="s">
        <v>41</v>
      </c>
    </row>
    <row r="33" spans="2:2" x14ac:dyDescent="0.25">
      <c r="B33" s="2" t="s">
        <v>42</v>
      </c>
    </row>
    <row r="34" spans="2:2" x14ac:dyDescent="0.25">
      <c r="B34" s="2" t="s">
        <v>43</v>
      </c>
    </row>
    <row r="35" spans="2:2" x14ac:dyDescent="0.25">
      <c r="B35" s="2" t="s">
        <v>44</v>
      </c>
    </row>
    <row r="36" spans="2:2" x14ac:dyDescent="0.25">
      <c r="B36" s="2" t="s">
        <v>45</v>
      </c>
    </row>
    <row r="37" spans="2:2" x14ac:dyDescent="0.25">
      <c r="B37" s="2" t="s">
        <v>46</v>
      </c>
    </row>
    <row r="38" spans="2:2" x14ac:dyDescent="0.25">
      <c r="B38" s="2" t="s">
        <v>47</v>
      </c>
    </row>
    <row r="39" spans="2:2" x14ac:dyDescent="0.25">
      <c r="B39" s="2" t="s">
        <v>48</v>
      </c>
    </row>
    <row r="40" spans="2:2" x14ac:dyDescent="0.25">
      <c r="B40" s="2"/>
    </row>
    <row r="41" spans="2:2" x14ac:dyDescent="0.25">
      <c r="B41"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view="pageBreakPreview" zoomScaleNormal="100" zoomScaleSheetLayoutView="100" workbookViewId="0">
      <selection activeCell="A15" sqref="A15:XFD15"/>
    </sheetView>
  </sheetViews>
  <sheetFormatPr defaultRowHeight="15.75" x14ac:dyDescent="0.25"/>
  <cols>
    <col min="1" max="1" width="25.75" customWidth="1"/>
    <col min="2" max="2" width="11.125" customWidth="1"/>
    <col min="3" max="3" width="10.625" customWidth="1"/>
    <col min="4" max="4" width="10.5" customWidth="1"/>
    <col min="5" max="5" width="11.625" customWidth="1"/>
    <col min="6" max="6" width="9.875" customWidth="1"/>
    <col min="7" max="7" width="11.125" customWidth="1"/>
    <col min="8" max="8" width="12.25" customWidth="1"/>
    <col min="9" max="9" width="10.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50</v>
      </c>
      <c r="B3" s="7"/>
      <c r="C3" s="7"/>
      <c r="D3" s="7"/>
      <c r="E3" s="7"/>
      <c r="F3" s="7"/>
      <c r="G3" s="7"/>
      <c r="H3" s="7"/>
      <c r="I3" s="7"/>
    </row>
    <row r="4" spans="1:9" x14ac:dyDescent="0.25">
      <c r="A4" s="8" t="s">
        <v>51</v>
      </c>
      <c r="B4" s="9"/>
      <c r="C4" s="9"/>
      <c r="D4" s="9"/>
      <c r="E4" s="9"/>
      <c r="F4" s="10"/>
      <c r="G4" s="10"/>
      <c r="H4" s="10"/>
      <c r="I4" s="10"/>
    </row>
    <row r="5" spans="1:9" x14ac:dyDescent="0.25">
      <c r="A5" s="9" t="s">
        <v>52</v>
      </c>
      <c r="B5" s="9"/>
      <c r="C5" s="9"/>
      <c r="D5" s="9"/>
      <c r="E5" s="9"/>
      <c r="F5" s="10"/>
      <c r="G5" s="10"/>
      <c r="H5" s="10"/>
      <c r="I5" s="10"/>
    </row>
    <row r="6" spans="1:9" x14ac:dyDescent="0.25">
      <c r="A6" s="9" t="s">
        <v>53</v>
      </c>
      <c r="B6" s="9"/>
      <c r="C6" s="9"/>
      <c r="D6" s="9"/>
      <c r="E6" s="9"/>
      <c r="F6" s="10"/>
      <c r="G6" s="10"/>
      <c r="H6" s="10"/>
      <c r="I6" s="10"/>
    </row>
    <row r="7" spans="1:9" x14ac:dyDescent="0.25">
      <c r="A7" s="9" t="s">
        <v>105</v>
      </c>
      <c r="B7" s="9"/>
      <c r="C7" s="9"/>
      <c r="D7" s="9"/>
      <c r="E7" s="9"/>
      <c r="F7" s="10"/>
      <c r="G7" s="10"/>
      <c r="H7" s="10"/>
      <c r="I7" s="10"/>
    </row>
    <row r="8" spans="1:9" x14ac:dyDescent="0.25">
      <c r="A8" s="11" t="s">
        <v>54</v>
      </c>
      <c r="B8" s="12"/>
      <c r="C8" s="9"/>
      <c r="D8" s="9"/>
      <c r="E8" s="9"/>
      <c r="F8" s="10"/>
      <c r="G8" s="10"/>
      <c r="H8" s="10"/>
      <c r="I8" s="10"/>
    </row>
    <row r="9" spans="1:9" ht="15.75" customHeight="1" x14ac:dyDescent="0.25">
      <c r="A9" s="20" t="s">
        <v>107</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8713662</v>
      </c>
      <c r="C16" s="19">
        <v>78443</v>
      </c>
      <c r="D16" s="19">
        <v>5824557</v>
      </c>
      <c r="E16" s="19">
        <v>7797000</v>
      </c>
      <c r="F16" s="19">
        <v>0</v>
      </c>
      <c r="G16" s="19">
        <v>0</v>
      </c>
      <c r="H16" s="19">
        <v>0</v>
      </c>
      <c r="I16" s="19">
        <f>SUM(B16:H16)</f>
        <v>22413662</v>
      </c>
    </row>
    <row r="17" spans="1:9" x14ac:dyDescent="0.25">
      <c r="A17" s="16" t="s">
        <v>65</v>
      </c>
      <c r="B17" s="19">
        <v>379706</v>
      </c>
      <c r="C17" s="19">
        <v>0</v>
      </c>
      <c r="D17" s="19">
        <v>0</v>
      </c>
      <c r="E17" s="19">
        <v>300000</v>
      </c>
      <c r="F17" s="19">
        <v>0</v>
      </c>
      <c r="G17" s="19">
        <v>0</v>
      </c>
      <c r="H17" s="19">
        <v>0</v>
      </c>
      <c r="I17" s="19">
        <f>SUM(B17:H17)</f>
        <v>679706</v>
      </c>
    </row>
    <row r="18" spans="1:9" x14ac:dyDescent="0.25">
      <c r="A18" s="16" t="s">
        <v>66</v>
      </c>
      <c r="B18" s="19">
        <v>0</v>
      </c>
      <c r="C18" s="19">
        <v>0</v>
      </c>
      <c r="D18" s="19">
        <v>0</v>
      </c>
      <c r="E18" s="19">
        <v>0</v>
      </c>
      <c r="F18" s="19">
        <v>0</v>
      </c>
      <c r="G18" s="19">
        <v>0</v>
      </c>
      <c r="H18" s="19">
        <v>0</v>
      </c>
      <c r="I18" s="19">
        <f t="shared" ref="I18:I27" si="0">SUM(B18:H18)</f>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10000000</v>
      </c>
      <c r="F20" s="19">
        <v>0</v>
      </c>
      <c r="G20" s="19">
        <v>0</v>
      </c>
      <c r="H20" s="19">
        <v>0</v>
      </c>
      <c r="I20" s="19">
        <f t="shared" si="0"/>
        <v>10000000</v>
      </c>
    </row>
    <row r="21" spans="1:9" x14ac:dyDescent="0.25">
      <c r="A21" s="16" t="s">
        <v>69</v>
      </c>
      <c r="B21" s="19">
        <v>0</v>
      </c>
      <c r="C21" s="19">
        <v>0</v>
      </c>
      <c r="D21" s="19">
        <v>0</v>
      </c>
      <c r="E21" s="19">
        <v>0</v>
      </c>
      <c r="F21" s="19">
        <v>0</v>
      </c>
      <c r="G21" s="19">
        <v>0</v>
      </c>
      <c r="H21" s="19">
        <v>0</v>
      </c>
      <c r="I21" s="19">
        <f t="shared" si="0"/>
        <v>0</v>
      </c>
    </row>
    <row r="22" spans="1:9" s="18" customFormat="1" x14ac:dyDescent="0.25">
      <c r="A22" s="17" t="s">
        <v>63</v>
      </c>
      <c r="B22" s="19">
        <f t="shared" ref="B22:H22" si="1">SUM(B16:B21)</f>
        <v>9093368</v>
      </c>
      <c r="C22" s="19">
        <f t="shared" si="1"/>
        <v>78443</v>
      </c>
      <c r="D22" s="19">
        <f t="shared" si="1"/>
        <v>5824557</v>
      </c>
      <c r="E22" s="19">
        <f t="shared" si="1"/>
        <v>18097000</v>
      </c>
      <c r="F22" s="19">
        <f t="shared" si="1"/>
        <v>0</v>
      </c>
      <c r="G22" s="19">
        <f t="shared" si="1"/>
        <v>0</v>
      </c>
      <c r="H22" s="19">
        <f t="shared" si="1"/>
        <v>0</v>
      </c>
      <c r="I22" s="19">
        <f>SUBTOTAL(109,I16:I21)</f>
        <v>33093368</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4723164</v>
      </c>
      <c r="C24" s="19">
        <v>78443</v>
      </c>
      <c r="D24" s="19">
        <v>2824557</v>
      </c>
      <c r="E24" s="19">
        <v>300000</v>
      </c>
      <c r="F24" s="19">
        <v>0</v>
      </c>
      <c r="G24" s="19">
        <v>0</v>
      </c>
      <c r="H24" s="19">
        <v>0</v>
      </c>
      <c r="I24" s="19">
        <f t="shared" si="0"/>
        <v>7926164</v>
      </c>
    </row>
    <row r="25" spans="1:9" x14ac:dyDescent="0.25">
      <c r="A25" s="16" t="s">
        <v>72</v>
      </c>
      <c r="B25" s="19">
        <v>4170204</v>
      </c>
      <c r="C25" s="19">
        <v>0</v>
      </c>
      <c r="D25" s="19">
        <v>3000000</v>
      </c>
      <c r="E25" s="19">
        <v>17797000</v>
      </c>
      <c r="F25" s="19">
        <v>0</v>
      </c>
      <c r="G25" s="19">
        <v>0</v>
      </c>
      <c r="H25" s="19">
        <v>0</v>
      </c>
      <c r="I25" s="19">
        <f t="shared" si="0"/>
        <v>24967204</v>
      </c>
    </row>
    <row r="26" spans="1:9" x14ac:dyDescent="0.25">
      <c r="A26" s="16" t="s">
        <v>73</v>
      </c>
      <c r="B26" s="19">
        <v>200000</v>
      </c>
      <c r="C26" s="19">
        <v>0</v>
      </c>
      <c r="D26" s="19">
        <v>0</v>
      </c>
      <c r="E26" s="19">
        <v>0</v>
      </c>
      <c r="F26" s="19">
        <v>0</v>
      </c>
      <c r="G26" s="19">
        <v>0</v>
      </c>
      <c r="H26" s="19">
        <v>0</v>
      </c>
      <c r="I26" s="19">
        <f t="shared" si="0"/>
        <v>200000</v>
      </c>
    </row>
    <row r="27" spans="1:9" s="18" customFormat="1" x14ac:dyDescent="0.25">
      <c r="A27" s="17" t="s">
        <v>74</v>
      </c>
      <c r="B27" s="19">
        <f>SUM(B23:B26)</f>
        <v>9093368</v>
      </c>
      <c r="C27" s="19">
        <f>SUM(C23:C26)</f>
        <v>78443</v>
      </c>
      <c r="D27" s="19">
        <f>SUM(D23:D26)</f>
        <v>5824557</v>
      </c>
      <c r="E27" s="19">
        <f>SUM(E23:E26)</f>
        <v>18097000</v>
      </c>
      <c r="F27" s="19">
        <f t="shared" ref="F27:H27" si="2">SUM(F23:F26)</f>
        <v>0</v>
      </c>
      <c r="G27" s="19">
        <f t="shared" si="2"/>
        <v>0</v>
      </c>
      <c r="H27" s="19">
        <f t="shared" si="2"/>
        <v>0</v>
      </c>
      <c r="I27" s="19">
        <f t="shared" si="0"/>
        <v>33093368</v>
      </c>
    </row>
  </sheetData>
  <mergeCells count="1">
    <mergeCell ref="A9:I14"/>
  </mergeCells>
  <pageMargins left="0.75" right="0.75"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view="pageBreakPreview" zoomScaleNormal="100" zoomScaleSheetLayoutView="100" workbookViewId="0">
      <selection activeCell="A15" sqref="A15:XFD15"/>
    </sheetView>
  </sheetViews>
  <sheetFormatPr defaultRowHeight="15.75" x14ac:dyDescent="0.25"/>
  <cols>
    <col min="1" max="1" width="27.125" customWidth="1"/>
    <col min="2" max="2" width="11.75" customWidth="1"/>
    <col min="3" max="3" width="10.5" customWidth="1"/>
    <col min="4" max="4" width="10.25" customWidth="1"/>
    <col min="5" max="5" width="11.375" customWidth="1"/>
    <col min="6" max="6" width="9.75" customWidth="1"/>
    <col min="7" max="7" width="9.5" customWidth="1"/>
    <col min="8" max="8" width="12.25" customWidth="1"/>
    <col min="9" max="9" width="10.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75</v>
      </c>
      <c r="B3" s="7"/>
      <c r="C3" s="7"/>
      <c r="D3" s="7"/>
      <c r="E3" s="7"/>
      <c r="F3" s="7"/>
      <c r="G3" s="7"/>
      <c r="H3" s="7"/>
      <c r="I3" s="7"/>
    </row>
    <row r="4" spans="1:9" x14ac:dyDescent="0.25">
      <c r="A4" s="8" t="s">
        <v>76</v>
      </c>
      <c r="B4" s="9"/>
      <c r="C4" s="9"/>
      <c r="D4" s="9"/>
      <c r="E4" s="9"/>
      <c r="F4" s="10"/>
      <c r="G4" s="10"/>
      <c r="H4" s="10"/>
      <c r="I4" s="10"/>
    </row>
    <row r="5" spans="1:9" x14ac:dyDescent="0.25">
      <c r="A5" s="9" t="s">
        <v>77</v>
      </c>
      <c r="B5" s="9"/>
      <c r="C5" s="9"/>
      <c r="D5" s="9"/>
      <c r="E5" s="9"/>
      <c r="F5" s="10"/>
      <c r="G5" s="10"/>
      <c r="H5" s="10"/>
      <c r="I5" s="10"/>
    </row>
    <row r="6" spans="1:9" x14ac:dyDescent="0.25">
      <c r="A6" s="9" t="s">
        <v>78</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79</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4000000</v>
      </c>
      <c r="D16" s="19">
        <v>2000000</v>
      </c>
      <c r="E16" s="19">
        <v>1000000</v>
      </c>
      <c r="F16" s="19">
        <v>0</v>
      </c>
      <c r="G16" s="19">
        <v>0</v>
      </c>
      <c r="H16" s="19">
        <v>0</v>
      </c>
      <c r="I16" s="19">
        <f>SUM(B16:H16)</f>
        <v>7000000</v>
      </c>
    </row>
    <row r="17" spans="1:9" x14ac:dyDescent="0.25">
      <c r="A17" s="16" t="s">
        <v>65</v>
      </c>
      <c r="B17" s="19">
        <v>0</v>
      </c>
      <c r="C17" s="19">
        <v>150000</v>
      </c>
      <c r="D17" s="19">
        <v>2000000</v>
      </c>
      <c r="E17" s="19">
        <v>0</v>
      </c>
      <c r="F17" s="19">
        <v>0</v>
      </c>
      <c r="G17" s="19">
        <v>0</v>
      </c>
      <c r="H17" s="19">
        <v>0</v>
      </c>
      <c r="I17" s="19">
        <f>SUM(B17:H17)</f>
        <v>2150000</v>
      </c>
    </row>
    <row r="18" spans="1:9" x14ac:dyDescent="0.25">
      <c r="A18" s="16" t="s">
        <v>66</v>
      </c>
      <c r="B18" s="19">
        <v>0</v>
      </c>
      <c r="C18" s="19">
        <v>0</v>
      </c>
      <c r="D18" s="19">
        <v>0</v>
      </c>
      <c r="E18" s="19">
        <v>0</v>
      </c>
      <c r="F18" s="19">
        <v>0</v>
      </c>
      <c r="G18" s="19">
        <v>0</v>
      </c>
      <c r="H18" s="19">
        <v>0</v>
      </c>
      <c r="I18" s="19">
        <f t="shared" ref="I18:I26" si="0">SUM(B18:H18)</f>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x14ac:dyDescent="0.25">
      <c r="A21" s="16" t="s">
        <v>69</v>
      </c>
      <c r="B21" s="19">
        <v>0</v>
      </c>
      <c r="C21" s="19">
        <v>0</v>
      </c>
      <c r="D21" s="19">
        <v>0</v>
      </c>
      <c r="E21" s="19">
        <v>0</v>
      </c>
      <c r="F21" s="19">
        <v>0</v>
      </c>
      <c r="G21" s="19">
        <v>0</v>
      </c>
      <c r="H21" s="19">
        <v>0</v>
      </c>
      <c r="I21" s="19">
        <f t="shared" si="0"/>
        <v>0</v>
      </c>
    </row>
    <row r="22" spans="1:9" s="18" customFormat="1" x14ac:dyDescent="0.25">
      <c r="A22" s="17" t="s">
        <v>63</v>
      </c>
      <c r="B22" s="19">
        <f>SUM(B16:B21)</f>
        <v>0</v>
      </c>
      <c r="C22" s="19">
        <f>SUM(C16:C20)</f>
        <v>4150000</v>
      </c>
      <c r="D22" s="19">
        <f>SUM(D16:D21)</f>
        <v>4000000</v>
      </c>
      <c r="E22" s="19">
        <f>SUM(E16:E21)</f>
        <v>1000000</v>
      </c>
      <c r="F22" s="19">
        <f>SUM(F16:F21)</f>
        <v>0</v>
      </c>
      <c r="G22" s="19">
        <f>SUM(G16:G21)</f>
        <v>0</v>
      </c>
      <c r="H22" s="19">
        <f t="shared" ref="H22" si="1">SUM(H16:H21)</f>
        <v>0</v>
      </c>
      <c r="I22" s="19">
        <f t="shared" si="0"/>
        <v>9150000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0</v>
      </c>
      <c r="C24" s="19">
        <v>150000</v>
      </c>
      <c r="D24" s="19">
        <v>0</v>
      </c>
      <c r="E24" s="19">
        <v>0</v>
      </c>
      <c r="F24" s="19">
        <v>0</v>
      </c>
      <c r="G24" s="19">
        <v>0</v>
      </c>
      <c r="H24" s="19">
        <v>0</v>
      </c>
      <c r="I24" s="19">
        <f t="shared" si="0"/>
        <v>150000</v>
      </c>
    </row>
    <row r="25" spans="1:9" x14ac:dyDescent="0.25">
      <c r="A25" s="16" t="s">
        <v>72</v>
      </c>
      <c r="B25" s="19">
        <v>0</v>
      </c>
      <c r="C25" s="19">
        <v>0</v>
      </c>
      <c r="D25" s="19">
        <v>4000000</v>
      </c>
      <c r="E25" s="19">
        <v>5000000</v>
      </c>
      <c r="F25" s="19">
        <v>0</v>
      </c>
      <c r="G25" s="19">
        <v>0</v>
      </c>
      <c r="H25" s="19">
        <v>0</v>
      </c>
      <c r="I25" s="19">
        <f t="shared" si="0"/>
        <v>9000000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2">SUM(B23:B26)</f>
        <v>0</v>
      </c>
      <c r="C27" s="19">
        <f>SUM(C23:C26)</f>
        <v>150000</v>
      </c>
      <c r="D27" s="19">
        <f>SUM(D23:D26)</f>
        <v>4000000</v>
      </c>
      <c r="E27" s="19">
        <f>SUM(E23:E26)</f>
        <v>5000000</v>
      </c>
      <c r="F27" s="19">
        <f t="shared" si="2"/>
        <v>0</v>
      </c>
      <c r="G27" s="19">
        <f t="shared" si="2"/>
        <v>0</v>
      </c>
      <c r="H27" s="19">
        <f t="shared" si="2"/>
        <v>0</v>
      </c>
      <c r="I27" s="19">
        <f>SUM(B27:H27)</f>
        <v>9150000</v>
      </c>
    </row>
  </sheetData>
  <mergeCells count="1">
    <mergeCell ref="A9:I14"/>
  </mergeCells>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view="pageBreakPreview" topLeftCell="A4" zoomScaleNormal="100" zoomScaleSheetLayoutView="100" workbookViewId="0">
      <selection activeCell="A15" sqref="A15:XFD15"/>
    </sheetView>
  </sheetViews>
  <sheetFormatPr defaultRowHeight="15.75" x14ac:dyDescent="0.25"/>
  <cols>
    <col min="1" max="1" width="25.75" customWidth="1"/>
    <col min="2" max="2" width="11.125" customWidth="1"/>
    <col min="3" max="3" width="12.125" customWidth="1"/>
    <col min="4" max="4" width="12.625" customWidth="1"/>
    <col min="5" max="5" width="9.875" customWidth="1"/>
    <col min="6" max="6" width="10.5" customWidth="1"/>
    <col min="7" max="7" width="9.75" customWidth="1"/>
    <col min="8" max="8" width="12.25" customWidth="1"/>
    <col min="9" max="9" width="10.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80</v>
      </c>
      <c r="B3" s="7"/>
      <c r="C3" s="7"/>
      <c r="D3" s="7"/>
      <c r="E3" s="7"/>
      <c r="F3" s="7"/>
      <c r="G3" s="7"/>
      <c r="H3" s="7"/>
      <c r="I3" s="7"/>
    </row>
    <row r="4" spans="1:9" x14ac:dyDescent="0.25">
      <c r="A4" s="8" t="s">
        <v>81</v>
      </c>
      <c r="B4" s="9"/>
      <c r="C4" s="9"/>
      <c r="D4" s="9"/>
      <c r="E4" s="9"/>
      <c r="F4" s="10"/>
      <c r="G4" s="10"/>
      <c r="H4" s="10"/>
      <c r="I4" s="10"/>
    </row>
    <row r="5" spans="1:9" x14ac:dyDescent="0.25">
      <c r="A5" s="9" t="s">
        <v>82</v>
      </c>
      <c r="B5" s="9"/>
      <c r="C5" s="9"/>
      <c r="D5" s="9"/>
      <c r="E5" s="9"/>
      <c r="F5" s="10"/>
      <c r="G5" s="10"/>
      <c r="H5" s="10"/>
      <c r="I5" s="10"/>
    </row>
    <row r="6" spans="1:9" x14ac:dyDescent="0.25">
      <c r="A6" s="9" t="s">
        <v>83</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84</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0</v>
      </c>
      <c r="D16" s="19">
        <v>2250000</v>
      </c>
      <c r="E16" s="19">
        <v>5000000</v>
      </c>
      <c r="F16" s="19">
        <v>0</v>
      </c>
      <c r="G16" s="19">
        <v>0</v>
      </c>
      <c r="H16" s="19">
        <v>0</v>
      </c>
      <c r="I16" s="19">
        <f t="shared" ref="I16:I27" si="0">SUM(B16:H16)</f>
        <v>7250000</v>
      </c>
    </row>
    <row r="17" spans="1:9" x14ac:dyDescent="0.25">
      <c r="A17" s="16" t="s">
        <v>65</v>
      </c>
      <c r="B17" s="19">
        <v>0</v>
      </c>
      <c r="C17" s="19">
        <v>500000</v>
      </c>
      <c r="D17" s="19">
        <v>3000000</v>
      </c>
      <c r="E17" s="19">
        <v>0</v>
      </c>
      <c r="F17" s="19">
        <v>0</v>
      </c>
      <c r="G17" s="19">
        <v>0</v>
      </c>
      <c r="H17" s="19">
        <v>0</v>
      </c>
      <c r="I17" s="19">
        <f t="shared" si="0"/>
        <v>3500000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10000000</v>
      </c>
      <c r="E20" s="19">
        <v>0</v>
      </c>
      <c r="F20" s="19">
        <v>0</v>
      </c>
      <c r="G20" s="19">
        <v>0</v>
      </c>
      <c r="H20" s="19">
        <v>0</v>
      </c>
      <c r="I20" s="19">
        <f t="shared" si="0"/>
        <v>10000000</v>
      </c>
    </row>
    <row r="21" spans="1:9" x14ac:dyDescent="0.25">
      <c r="A21" s="16" t="s">
        <v>69</v>
      </c>
      <c r="B21" s="19">
        <v>0</v>
      </c>
      <c r="C21" s="19">
        <v>0</v>
      </c>
      <c r="D21" s="19">
        <v>0</v>
      </c>
      <c r="E21" s="19">
        <v>0</v>
      </c>
      <c r="F21" s="19">
        <v>0</v>
      </c>
      <c r="G21" s="19">
        <v>0</v>
      </c>
      <c r="H21" s="19">
        <v>0</v>
      </c>
      <c r="I21" s="19">
        <f t="shared" si="0"/>
        <v>0</v>
      </c>
    </row>
    <row r="22" spans="1:9" s="18" customFormat="1" x14ac:dyDescent="0.25">
      <c r="A22" s="17" t="s">
        <v>63</v>
      </c>
      <c r="B22" s="19">
        <f>SUM(B16:B21)</f>
        <v>0</v>
      </c>
      <c r="C22" s="19">
        <f>SUM(C16:C20)</f>
        <v>500000</v>
      </c>
      <c r="D22" s="19">
        <f>SUM(D16:D21)</f>
        <v>15250000</v>
      </c>
      <c r="E22" s="19">
        <f>SUM(E16:E21)</f>
        <v>5000000</v>
      </c>
      <c r="F22" s="19">
        <f>SUM(F16:F21)</f>
        <v>0</v>
      </c>
      <c r="G22" s="19">
        <f>SUM(G16:G21)</f>
        <v>0</v>
      </c>
      <c r="H22" s="19">
        <f t="shared" ref="H22" si="1">SUM(H16:H21)</f>
        <v>0</v>
      </c>
      <c r="I22" s="19">
        <f t="shared" si="0"/>
        <v>20750000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0</v>
      </c>
      <c r="C24" s="19">
        <v>500000</v>
      </c>
      <c r="D24" s="19">
        <v>250000</v>
      </c>
      <c r="E24" s="19">
        <v>0</v>
      </c>
      <c r="F24" s="19">
        <v>0</v>
      </c>
      <c r="G24" s="19">
        <v>0</v>
      </c>
      <c r="H24" s="19">
        <v>0</v>
      </c>
      <c r="I24" s="19">
        <f t="shared" si="0"/>
        <v>750000</v>
      </c>
    </row>
    <row r="25" spans="1:9" x14ac:dyDescent="0.25">
      <c r="A25" s="16" t="s">
        <v>72</v>
      </c>
      <c r="B25" s="19">
        <v>0</v>
      </c>
      <c r="C25" s="19">
        <v>0</v>
      </c>
      <c r="D25" s="19">
        <v>5000000</v>
      </c>
      <c r="E25" s="19">
        <v>15000000</v>
      </c>
      <c r="F25" s="19">
        <v>0</v>
      </c>
      <c r="G25" s="19">
        <v>0</v>
      </c>
      <c r="H25" s="19">
        <v>0</v>
      </c>
      <c r="I25" s="19">
        <f t="shared" si="0"/>
        <v>20000000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2">SUM(B23:B26)</f>
        <v>0</v>
      </c>
      <c r="C27" s="19">
        <f t="shared" si="2"/>
        <v>500000</v>
      </c>
      <c r="D27" s="19">
        <f t="shared" si="2"/>
        <v>5250000</v>
      </c>
      <c r="E27" s="19">
        <f t="shared" si="2"/>
        <v>15000000</v>
      </c>
      <c r="F27" s="19">
        <f t="shared" si="2"/>
        <v>0</v>
      </c>
      <c r="G27" s="19">
        <f t="shared" si="2"/>
        <v>0</v>
      </c>
      <c r="H27" s="19">
        <f t="shared" si="2"/>
        <v>0</v>
      </c>
      <c r="I27" s="19">
        <f t="shared" si="0"/>
        <v>20750000</v>
      </c>
    </row>
  </sheetData>
  <mergeCells count="1">
    <mergeCell ref="A9:I14"/>
  </mergeCells>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view="pageBreakPreview" topLeftCell="A6" zoomScale="96" zoomScaleNormal="100" zoomScaleSheetLayoutView="96" workbookViewId="0">
      <selection activeCell="A15" sqref="A15:XFD15"/>
    </sheetView>
  </sheetViews>
  <sheetFormatPr defaultRowHeight="15.75" x14ac:dyDescent="0.25"/>
  <cols>
    <col min="1" max="1" width="28.625" customWidth="1"/>
    <col min="2" max="2" width="12.25" customWidth="1"/>
    <col min="3" max="3" width="11.625" customWidth="1"/>
    <col min="4" max="4" width="9.375" customWidth="1"/>
    <col min="5" max="5" width="9.875" customWidth="1"/>
    <col min="6" max="6" width="9.75" customWidth="1"/>
    <col min="7" max="7" width="9.25" customWidth="1"/>
    <col min="8" max="8" width="12.75" customWidth="1"/>
    <col min="9" max="9" width="11.2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85</v>
      </c>
      <c r="B3" s="7"/>
      <c r="C3" s="7"/>
      <c r="D3" s="7"/>
      <c r="E3" s="7"/>
      <c r="F3" s="7"/>
      <c r="G3" s="7"/>
      <c r="H3" s="7"/>
      <c r="I3" s="7"/>
    </row>
    <row r="4" spans="1:9" x14ac:dyDescent="0.25">
      <c r="A4" s="8" t="s">
        <v>86</v>
      </c>
      <c r="B4" s="9"/>
      <c r="C4" s="9"/>
      <c r="D4" s="9"/>
      <c r="E4" s="9"/>
      <c r="F4" s="10"/>
      <c r="G4" s="10"/>
      <c r="H4" s="10"/>
      <c r="I4" s="10"/>
    </row>
    <row r="5" spans="1:9" x14ac:dyDescent="0.25">
      <c r="A5" s="9" t="s">
        <v>87</v>
      </c>
      <c r="B5" s="9"/>
      <c r="C5" s="9"/>
      <c r="D5" s="9"/>
      <c r="E5" s="9"/>
      <c r="F5" s="10"/>
      <c r="G5" s="10"/>
      <c r="H5" s="10"/>
      <c r="I5" s="10"/>
    </row>
    <row r="6" spans="1:9" x14ac:dyDescent="0.25">
      <c r="A6" s="9" t="s">
        <v>88</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90</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100000</v>
      </c>
      <c r="C16" s="19">
        <v>0</v>
      </c>
      <c r="D16" s="19">
        <v>700000</v>
      </c>
      <c r="E16" s="19">
        <v>0</v>
      </c>
      <c r="F16" s="19">
        <v>0</v>
      </c>
      <c r="G16" s="19">
        <v>0</v>
      </c>
      <c r="H16" s="19">
        <v>0</v>
      </c>
      <c r="I16" s="19">
        <f t="shared" ref="I16:I27" si="0">SUM(B16:H16)</f>
        <v>800000</v>
      </c>
    </row>
    <row r="17" spans="1:9" x14ac:dyDescent="0.25">
      <c r="A17" s="16" t="s">
        <v>65</v>
      </c>
      <c r="B17" s="19">
        <v>25000</v>
      </c>
      <c r="C17" s="19">
        <v>200000</v>
      </c>
      <c r="D17" s="19">
        <v>0</v>
      </c>
      <c r="E17" s="19">
        <v>0</v>
      </c>
      <c r="F17" s="19">
        <v>0</v>
      </c>
      <c r="G17" s="19">
        <v>0</v>
      </c>
      <c r="H17" s="19">
        <v>0</v>
      </c>
      <c r="I17" s="19">
        <f t="shared" si="0"/>
        <v>225000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x14ac:dyDescent="0.25">
      <c r="A21" s="16" t="s">
        <v>69</v>
      </c>
      <c r="B21" s="19">
        <v>0</v>
      </c>
      <c r="C21" s="19">
        <v>0</v>
      </c>
      <c r="D21" s="19">
        <v>0</v>
      </c>
      <c r="E21" s="19">
        <v>0</v>
      </c>
      <c r="F21" s="19">
        <v>0</v>
      </c>
      <c r="G21" s="19">
        <v>0</v>
      </c>
      <c r="H21" s="19">
        <v>0</v>
      </c>
      <c r="I21" s="19">
        <f t="shared" ref="I21" si="1">SUM(B21:H21)</f>
        <v>0</v>
      </c>
    </row>
    <row r="22" spans="1:9" s="18" customFormat="1" x14ac:dyDescent="0.25">
      <c r="A22" s="17" t="s">
        <v>63</v>
      </c>
      <c r="B22" s="19">
        <f t="shared" ref="B22:C22" si="2">SUM(B16:B20)</f>
        <v>125000</v>
      </c>
      <c r="C22" s="19">
        <f t="shared" si="2"/>
        <v>200000</v>
      </c>
      <c r="D22" s="19">
        <f>SUM(D16:D21)</f>
        <v>700000</v>
      </c>
      <c r="E22" s="19">
        <f t="shared" ref="E22:H22" si="3">SUM(E16:E21)</f>
        <v>0</v>
      </c>
      <c r="F22" s="19">
        <f t="shared" si="3"/>
        <v>0</v>
      </c>
      <c r="G22" s="19">
        <f t="shared" si="3"/>
        <v>0</v>
      </c>
      <c r="H22" s="19">
        <f t="shared" si="3"/>
        <v>0</v>
      </c>
      <c r="I22" s="19">
        <f t="shared" si="0"/>
        <v>1025000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125000</v>
      </c>
      <c r="C24" s="19">
        <v>200000</v>
      </c>
      <c r="D24" s="19">
        <v>0</v>
      </c>
      <c r="E24" s="19">
        <v>0</v>
      </c>
      <c r="F24" s="19">
        <v>0</v>
      </c>
      <c r="G24" s="19">
        <v>0</v>
      </c>
      <c r="H24" s="19">
        <v>0</v>
      </c>
      <c r="I24" s="19">
        <f t="shared" si="0"/>
        <v>325000</v>
      </c>
    </row>
    <row r="25" spans="1:9" x14ac:dyDescent="0.25">
      <c r="A25" s="16" t="s">
        <v>72</v>
      </c>
      <c r="B25" s="19">
        <v>0</v>
      </c>
      <c r="C25" s="19">
        <v>0</v>
      </c>
      <c r="D25" s="19">
        <v>700000</v>
      </c>
      <c r="E25" s="19">
        <v>0</v>
      </c>
      <c r="F25" s="19">
        <v>0</v>
      </c>
      <c r="G25" s="19">
        <v>0</v>
      </c>
      <c r="H25" s="19">
        <v>0</v>
      </c>
      <c r="I25" s="19">
        <f t="shared" si="0"/>
        <v>700000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4">SUM(B23:B26)</f>
        <v>125000</v>
      </c>
      <c r="C27" s="19">
        <f t="shared" si="4"/>
        <v>200000</v>
      </c>
      <c r="D27" s="19">
        <f t="shared" si="4"/>
        <v>700000</v>
      </c>
      <c r="E27" s="19">
        <f t="shared" si="4"/>
        <v>0</v>
      </c>
      <c r="F27" s="19">
        <f t="shared" si="4"/>
        <v>0</v>
      </c>
      <c r="G27" s="19">
        <f t="shared" si="4"/>
        <v>0</v>
      </c>
      <c r="H27" s="19">
        <f t="shared" si="4"/>
        <v>0</v>
      </c>
      <c r="I27" s="19">
        <f t="shared" si="0"/>
        <v>1025000</v>
      </c>
    </row>
  </sheetData>
  <mergeCells count="1">
    <mergeCell ref="A9:I14"/>
  </mergeCells>
  <pageMargins left="0.7" right="0.7" top="0.75" bottom="0.75" header="0.3" footer="0.3"/>
  <pageSetup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7"/>
  <sheetViews>
    <sheetView view="pageBreakPreview" zoomScale="96" zoomScaleNormal="100" zoomScaleSheetLayoutView="96" workbookViewId="0">
      <selection activeCell="A15" sqref="A15:XFD15"/>
    </sheetView>
  </sheetViews>
  <sheetFormatPr defaultRowHeight="15.75" x14ac:dyDescent="0.25"/>
  <cols>
    <col min="1" max="1" width="25.75" customWidth="1"/>
    <col min="2" max="2" width="11.125" customWidth="1"/>
    <col min="3" max="3" width="11.625" customWidth="1"/>
    <col min="4" max="4" width="11.375" customWidth="1"/>
    <col min="5" max="5" width="10.5" customWidth="1"/>
    <col min="6" max="6" width="10.25" customWidth="1"/>
    <col min="7" max="7" width="9.625" customWidth="1"/>
    <col min="8" max="8" width="12.75" customWidth="1"/>
    <col min="9" max="9" width="12"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91</v>
      </c>
      <c r="B3" s="7"/>
      <c r="C3" s="7"/>
      <c r="D3" s="7"/>
      <c r="E3" s="7"/>
      <c r="F3" s="7"/>
      <c r="G3" s="7"/>
      <c r="H3" s="7"/>
      <c r="I3" s="7"/>
    </row>
    <row r="4" spans="1:9" x14ac:dyDescent="0.25">
      <c r="A4" s="8" t="s">
        <v>92</v>
      </c>
      <c r="B4" s="9"/>
      <c r="C4" s="9"/>
      <c r="D4" s="9"/>
      <c r="E4" s="9"/>
      <c r="F4" s="10"/>
      <c r="G4" s="10"/>
      <c r="H4" s="10"/>
      <c r="I4" s="10"/>
    </row>
    <row r="5" spans="1:9" x14ac:dyDescent="0.25">
      <c r="A5" s="9" t="s">
        <v>93</v>
      </c>
      <c r="B5" s="9"/>
      <c r="C5" s="9"/>
      <c r="D5" s="9"/>
      <c r="E5" s="9"/>
      <c r="F5" s="10"/>
      <c r="G5" s="10"/>
      <c r="H5" s="10"/>
      <c r="I5" s="10"/>
    </row>
    <row r="6" spans="1:9" x14ac:dyDescent="0.25">
      <c r="A6" s="9" t="s">
        <v>94</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95</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400000</v>
      </c>
      <c r="D16" s="19">
        <v>210000</v>
      </c>
      <c r="E16" s="19">
        <v>0</v>
      </c>
      <c r="F16" s="19">
        <v>0</v>
      </c>
      <c r="G16" s="19">
        <v>0</v>
      </c>
      <c r="H16" s="19">
        <v>0</v>
      </c>
      <c r="I16" s="19">
        <f t="shared" ref="I16:I27" si="0">SUM(B16:H16)</f>
        <v>610000</v>
      </c>
    </row>
    <row r="17" spans="1:9" x14ac:dyDescent="0.25">
      <c r="A17" s="16" t="s">
        <v>65</v>
      </c>
      <c r="B17" s="19">
        <v>0</v>
      </c>
      <c r="C17" s="19">
        <v>120000</v>
      </c>
      <c r="D17" s="19">
        <v>0</v>
      </c>
      <c r="E17" s="19">
        <v>0</v>
      </c>
      <c r="F17" s="19">
        <v>0</v>
      </c>
      <c r="G17" s="19">
        <v>0</v>
      </c>
      <c r="H17" s="19">
        <v>0</v>
      </c>
      <c r="I17" s="19">
        <f t="shared" si="0"/>
        <v>120000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x14ac:dyDescent="0.25">
      <c r="A21" s="16" t="s">
        <v>69</v>
      </c>
      <c r="B21" s="19">
        <v>0</v>
      </c>
      <c r="C21" s="19">
        <v>0</v>
      </c>
      <c r="D21" s="19">
        <v>0</v>
      </c>
      <c r="E21" s="19">
        <v>0</v>
      </c>
      <c r="F21" s="19">
        <v>0</v>
      </c>
      <c r="G21" s="19">
        <v>0</v>
      </c>
      <c r="H21" s="19">
        <v>0</v>
      </c>
      <c r="I21" s="19">
        <f t="shared" ref="I21" si="1">SUM(B21:H21)</f>
        <v>0</v>
      </c>
    </row>
    <row r="22" spans="1:9" s="18" customFormat="1" x14ac:dyDescent="0.25">
      <c r="A22" s="17" t="s">
        <v>63</v>
      </c>
      <c r="B22" s="19">
        <f t="shared" ref="B22:C22" si="2">SUM(B16:B20)</f>
        <v>0</v>
      </c>
      <c r="C22" s="19">
        <f t="shared" si="2"/>
        <v>520000</v>
      </c>
      <c r="D22" s="19">
        <f>SUM(D16:D21)</f>
        <v>210000</v>
      </c>
      <c r="E22" s="19">
        <f t="shared" ref="E22:H22" si="3">SUM(E16:E21)</f>
        <v>0</v>
      </c>
      <c r="F22" s="19">
        <f t="shared" si="3"/>
        <v>0</v>
      </c>
      <c r="G22" s="19">
        <f t="shared" si="3"/>
        <v>0</v>
      </c>
      <c r="H22" s="19">
        <f t="shared" si="3"/>
        <v>0</v>
      </c>
      <c r="I22" s="19">
        <f t="shared" si="0"/>
        <v>730000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0</v>
      </c>
      <c r="C24" s="19">
        <v>120000</v>
      </c>
      <c r="D24" s="19">
        <v>0</v>
      </c>
      <c r="E24" s="19">
        <v>0</v>
      </c>
      <c r="F24" s="19">
        <v>0</v>
      </c>
      <c r="G24" s="19">
        <v>0</v>
      </c>
      <c r="H24" s="19">
        <v>0</v>
      </c>
      <c r="I24" s="19">
        <f t="shared" si="0"/>
        <v>120000</v>
      </c>
    </row>
    <row r="25" spans="1:9" x14ac:dyDescent="0.25">
      <c r="A25" s="16" t="s">
        <v>72</v>
      </c>
      <c r="B25" s="19">
        <v>0</v>
      </c>
      <c r="C25" s="19">
        <v>200000</v>
      </c>
      <c r="D25" s="19">
        <v>410000</v>
      </c>
      <c r="E25" s="19">
        <v>0</v>
      </c>
      <c r="F25" s="19">
        <v>0</v>
      </c>
      <c r="G25" s="19">
        <v>0</v>
      </c>
      <c r="H25" s="19">
        <v>0</v>
      </c>
      <c r="I25" s="19">
        <f t="shared" si="0"/>
        <v>610000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4">SUM(B23:B26)</f>
        <v>0</v>
      </c>
      <c r="C27" s="19">
        <f t="shared" si="4"/>
        <v>320000</v>
      </c>
      <c r="D27" s="19">
        <f t="shared" si="4"/>
        <v>410000</v>
      </c>
      <c r="E27" s="19">
        <f t="shared" si="4"/>
        <v>0</v>
      </c>
      <c r="F27" s="19">
        <f t="shared" si="4"/>
        <v>0</v>
      </c>
      <c r="G27" s="19">
        <f t="shared" si="4"/>
        <v>0</v>
      </c>
      <c r="H27" s="19">
        <f t="shared" si="4"/>
        <v>0</v>
      </c>
      <c r="I27" s="19">
        <f t="shared" si="0"/>
        <v>730000</v>
      </c>
    </row>
  </sheetData>
  <mergeCells count="1">
    <mergeCell ref="A9:I14"/>
  </mergeCells>
  <pageMargins left="0.7" right="0.7" top="0.75" bottom="0.75" header="0.3" footer="0.3"/>
  <pageSetup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6"/>
  <sheetViews>
    <sheetView view="pageBreakPreview" zoomScale="96" zoomScaleNormal="100" zoomScaleSheetLayoutView="96" workbookViewId="0">
      <selection activeCell="A15" sqref="A15:XFD15"/>
    </sheetView>
  </sheetViews>
  <sheetFormatPr defaultRowHeight="15.75" x14ac:dyDescent="0.25"/>
  <cols>
    <col min="1" max="1" width="25.75" customWidth="1"/>
    <col min="2" max="2" width="11.125" customWidth="1"/>
    <col min="3" max="3" width="10.5" customWidth="1"/>
    <col min="4" max="4" width="10.625" customWidth="1"/>
    <col min="5" max="5" width="11.5" customWidth="1"/>
    <col min="6" max="6" width="9.875" customWidth="1"/>
    <col min="7" max="7" width="9.25" customWidth="1"/>
    <col min="8" max="8" width="13.625" customWidth="1"/>
    <col min="9" max="9" width="12.2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96</v>
      </c>
      <c r="B3" s="7"/>
      <c r="C3" s="7"/>
      <c r="D3" s="7"/>
      <c r="E3" s="7"/>
      <c r="F3" s="7"/>
      <c r="G3" s="7"/>
      <c r="H3" s="7"/>
      <c r="I3" s="7"/>
    </row>
    <row r="4" spans="1:9" x14ac:dyDescent="0.25">
      <c r="A4" s="8" t="s">
        <v>97</v>
      </c>
      <c r="B4" s="9"/>
      <c r="C4" s="9"/>
      <c r="D4" s="9"/>
      <c r="E4" s="9"/>
      <c r="F4" s="10"/>
      <c r="G4" s="10"/>
      <c r="H4" s="10"/>
      <c r="I4" s="10"/>
    </row>
    <row r="5" spans="1:9" x14ac:dyDescent="0.25">
      <c r="A5" s="9" t="s">
        <v>98</v>
      </c>
      <c r="B5" s="9"/>
      <c r="C5" s="9"/>
      <c r="D5" s="9"/>
      <c r="E5" s="9"/>
      <c r="F5" s="10"/>
      <c r="G5" s="10"/>
      <c r="H5" s="10"/>
      <c r="I5" s="10"/>
    </row>
    <row r="6" spans="1:9" x14ac:dyDescent="0.25">
      <c r="A6" s="9" t="s">
        <v>99</v>
      </c>
      <c r="B6" s="9"/>
      <c r="C6" s="9"/>
      <c r="D6" s="9"/>
      <c r="E6" s="9"/>
      <c r="F6" s="10"/>
      <c r="G6" s="10"/>
      <c r="H6" s="10"/>
      <c r="I6" s="10"/>
    </row>
    <row r="7" spans="1:9" x14ac:dyDescent="0.25">
      <c r="A7" s="9" t="s">
        <v>89</v>
      </c>
      <c r="B7" s="9"/>
      <c r="C7" s="9"/>
      <c r="D7" s="9"/>
      <c r="E7" s="9"/>
      <c r="F7" s="10"/>
      <c r="G7" s="10"/>
      <c r="H7" s="10"/>
      <c r="I7" s="10"/>
    </row>
    <row r="8" spans="1:9" x14ac:dyDescent="0.25">
      <c r="A8" s="11" t="s">
        <v>54</v>
      </c>
      <c r="B8" s="12"/>
      <c r="C8" s="9"/>
      <c r="D8" s="9"/>
      <c r="E8" s="9"/>
      <c r="F8" s="10"/>
      <c r="G8" s="10"/>
      <c r="H8" s="10"/>
      <c r="I8" s="10"/>
    </row>
    <row r="9" spans="1:9" x14ac:dyDescent="0.25">
      <c r="A9" s="20" t="s">
        <v>100</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100000</v>
      </c>
      <c r="D16" s="19">
        <v>2500000</v>
      </c>
      <c r="E16" s="19">
        <v>0</v>
      </c>
      <c r="F16" s="19">
        <v>0</v>
      </c>
      <c r="G16" s="19">
        <v>0</v>
      </c>
      <c r="H16" s="19">
        <v>0</v>
      </c>
      <c r="I16" s="19">
        <f t="shared" ref="I16:I26" si="0">SUM(B16:H16)</f>
        <v>2600000</v>
      </c>
    </row>
    <row r="17" spans="1:9" x14ac:dyDescent="0.25">
      <c r="A17" s="16" t="s">
        <v>65</v>
      </c>
      <c r="B17" s="19">
        <v>0</v>
      </c>
      <c r="C17" s="19">
        <v>0</v>
      </c>
      <c r="D17" s="19">
        <v>0</v>
      </c>
      <c r="E17" s="19">
        <v>0</v>
      </c>
      <c r="F17" s="19">
        <v>0</v>
      </c>
      <c r="G17" s="19">
        <v>0</v>
      </c>
      <c r="H17" s="19">
        <v>0</v>
      </c>
      <c r="I17" s="19">
        <f t="shared" si="0"/>
        <v>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s="18" customFormat="1" x14ac:dyDescent="0.25">
      <c r="A21" s="17" t="s">
        <v>63</v>
      </c>
      <c r="B21" s="19">
        <f t="shared" ref="B21:H21" si="1">SUM(B16:B20)</f>
        <v>0</v>
      </c>
      <c r="C21" s="19">
        <f t="shared" si="1"/>
        <v>100000</v>
      </c>
      <c r="D21" s="19">
        <f t="shared" si="1"/>
        <v>2500000</v>
      </c>
      <c r="E21" s="19">
        <f t="shared" si="1"/>
        <v>0</v>
      </c>
      <c r="F21" s="19">
        <f t="shared" si="1"/>
        <v>0</v>
      </c>
      <c r="G21" s="19">
        <f t="shared" si="1"/>
        <v>0</v>
      </c>
      <c r="H21" s="19">
        <f t="shared" si="1"/>
        <v>0</v>
      </c>
      <c r="I21" s="19">
        <f t="shared" si="0"/>
        <v>2600000</v>
      </c>
    </row>
    <row r="22" spans="1:9" x14ac:dyDescent="0.25">
      <c r="A22" s="16" t="s">
        <v>70</v>
      </c>
      <c r="B22" s="19">
        <v>0</v>
      </c>
      <c r="C22" s="19">
        <v>0</v>
      </c>
      <c r="D22" s="19">
        <v>0</v>
      </c>
      <c r="E22" s="19">
        <v>0</v>
      </c>
      <c r="F22" s="19">
        <v>0</v>
      </c>
      <c r="G22" s="19">
        <v>0</v>
      </c>
      <c r="H22" s="19">
        <v>0</v>
      </c>
      <c r="I22" s="19">
        <f t="shared" si="0"/>
        <v>0</v>
      </c>
    </row>
    <row r="23" spans="1:9" x14ac:dyDescent="0.25">
      <c r="A23" s="16" t="s">
        <v>71</v>
      </c>
      <c r="B23" s="19">
        <v>0</v>
      </c>
      <c r="C23" s="19">
        <v>100000</v>
      </c>
      <c r="D23" s="19">
        <v>0</v>
      </c>
      <c r="E23" s="19">
        <v>0</v>
      </c>
      <c r="F23" s="19">
        <v>0</v>
      </c>
      <c r="G23" s="19">
        <v>0</v>
      </c>
      <c r="H23" s="19">
        <v>0</v>
      </c>
      <c r="I23" s="19">
        <f t="shared" si="0"/>
        <v>100000</v>
      </c>
    </row>
    <row r="24" spans="1:9" x14ac:dyDescent="0.25">
      <c r="A24" s="16" t="s">
        <v>72</v>
      </c>
      <c r="B24" s="19">
        <v>0</v>
      </c>
      <c r="C24" s="19">
        <v>0</v>
      </c>
      <c r="D24" s="19">
        <v>2500000</v>
      </c>
      <c r="E24" s="19">
        <v>0</v>
      </c>
      <c r="F24" s="19">
        <v>0</v>
      </c>
      <c r="G24" s="19">
        <v>0</v>
      </c>
      <c r="H24" s="19">
        <v>0</v>
      </c>
      <c r="I24" s="19">
        <f t="shared" si="0"/>
        <v>2500000</v>
      </c>
    </row>
    <row r="25" spans="1:9" x14ac:dyDescent="0.25">
      <c r="A25" s="16" t="s">
        <v>73</v>
      </c>
      <c r="B25" s="19">
        <v>0</v>
      </c>
      <c r="C25" s="19">
        <v>0</v>
      </c>
      <c r="D25" s="19">
        <v>0</v>
      </c>
      <c r="E25" s="19">
        <v>0</v>
      </c>
      <c r="F25" s="19">
        <v>0</v>
      </c>
      <c r="G25" s="19">
        <v>0</v>
      </c>
      <c r="H25" s="19">
        <v>0</v>
      </c>
      <c r="I25" s="19">
        <f t="shared" si="0"/>
        <v>0</v>
      </c>
    </row>
    <row r="26" spans="1:9" s="18" customFormat="1" x14ac:dyDescent="0.25">
      <c r="A26" s="17" t="s">
        <v>74</v>
      </c>
      <c r="B26" s="19">
        <f t="shared" ref="B26:H26" si="2">SUM(B22:B25)</f>
        <v>0</v>
      </c>
      <c r="C26" s="19">
        <f t="shared" si="2"/>
        <v>100000</v>
      </c>
      <c r="D26" s="19">
        <f t="shared" si="2"/>
        <v>2500000</v>
      </c>
      <c r="E26" s="19">
        <f t="shared" si="2"/>
        <v>0</v>
      </c>
      <c r="F26" s="19">
        <f t="shared" si="2"/>
        <v>0</v>
      </c>
      <c r="G26" s="19">
        <f t="shared" si="2"/>
        <v>0</v>
      </c>
      <c r="H26" s="19">
        <f t="shared" si="2"/>
        <v>0</v>
      </c>
      <c r="I26" s="19">
        <f t="shared" si="0"/>
        <v>2600000</v>
      </c>
    </row>
  </sheetData>
  <mergeCells count="1">
    <mergeCell ref="A9:I14"/>
  </mergeCells>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7"/>
  <sheetViews>
    <sheetView tabSelected="1" view="pageBreakPreview" zoomScaleNormal="100" zoomScaleSheetLayoutView="100" workbookViewId="0">
      <selection activeCell="A9" sqref="A9:I14"/>
    </sheetView>
  </sheetViews>
  <sheetFormatPr defaultRowHeight="15.75" x14ac:dyDescent="0.25"/>
  <cols>
    <col min="1" max="1" width="27.25" customWidth="1"/>
    <col min="2" max="2" width="12" customWidth="1"/>
    <col min="3" max="3" width="10.5" customWidth="1"/>
    <col min="4" max="4" width="10.625" customWidth="1"/>
    <col min="5" max="5" width="9.875" customWidth="1"/>
    <col min="6" max="6" width="10" customWidth="1"/>
    <col min="7" max="7" width="10.25" customWidth="1"/>
    <col min="8" max="9" width="12.25" customWidth="1"/>
  </cols>
  <sheetData>
    <row r="1" spans="1:9" x14ac:dyDescent="0.25">
      <c r="A1" s="5" t="s">
        <v>38</v>
      </c>
      <c r="B1" s="5"/>
      <c r="C1" s="5"/>
      <c r="D1" s="5"/>
      <c r="E1" s="5"/>
      <c r="F1" s="5"/>
      <c r="G1" s="5"/>
      <c r="H1" s="5"/>
      <c r="I1" s="5"/>
    </row>
    <row r="2" spans="1:9" x14ac:dyDescent="0.25">
      <c r="A2" s="6" t="s">
        <v>49</v>
      </c>
      <c r="B2" s="6"/>
      <c r="C2" s="6"/>
      <c r="D2" s="6"/>
      <c r="E2" s="6"/>
      <c r="F2" s="6"/>
      <c r="G2" s="6"/>
      <c r="H2" s="6"/>
      <c r="I2" s="6"/>
    </row>
    <row r="3" spans="1:9" x14ac:dyDescent="0.25">
      <c r="A3" s="6" t="s">
        <v>101</v>
      </c>
      <c r="B3" s="7"/>
      <c r="C3" s="7"/>
      <c r="D3" s="7"/>
      <c r="E3" s="7"/>
      <c r="F3" s="7"/>
      <c r="G3" s="7"/>
      <c r="H3" s="7"/>
      <c r="I3" s="7"/>
    </row>
    <row r="4" spans="1:9" x14ac:dyDescent="0.25">
      <c r="A4" s="8" t="s">
        <v>102</v>
      </c>
      <c r="B4" s="9"/>
      <c r="C4" s="9"/>
      <c r="D4" s="9"/>
      <c r="E4" s="9"/>
      <c r="F4" s="10"/>
      <c r="G4" s="10"/>
      <c r="H4" s="10"/>
      <c r="I4" s="10"/>
    </row>
    <row r="5" spans="1:9" x14ac:dyDescent="0.25">
      <c r="A5" s="9" t="s">
        <v>82</v>
      </c>
      <c r="B5" s="9"/>
      <c r="C5" s="9"/>
      <c r="D5" s="9"/>
      <c r="E5" s="9"/>
      <c r="F5" s="10"/>
      <c r="G5" s="10"/>
      <c r="H5" s="10"/>
      <c r="I5" s="10"/>
    </row>
    <row r="6" spans="1:9" x14ac:dyDescent="0.25">
      <c r="A6" s="9" t="s">
        <v>103</v>
      </c>
      <c r="B6" s="9"/>
      <c r="C6" s="9"/>
      <c r="D6" s="9"/>
      <c r="E6" s="9"/>
      <c r="F6" s="10"/>
      <c r="G6" s="10"/>
      <c r="H6" s="10"/>
      <c r="I6" s="10"/>
    </row>
    <row r="7" spans="1:9" x14ac:dyDescent="0.25">
      <c r="A7" s="9" t="s">
        <v>106</v>
      </c>
      <c r="B7" s="9"/>
      <c r="C7" s="9"/>
      <c r="D7" s="9"/>
      <c r="E7" s="9"/>
      <c r="F7" s="10"/>
      <c r="G7" s="10"/>
      <c r="H7" s="10"/>
      <c r="I7" s="10"/>
    </row>
    <row r="8" spans="1:9" x14ac:dyDescent="0.25">
      <c r="A8" s="11" t="s">
        <v>54</v>
      </c>
      <c r="B8" s="12"/>
      <c r="C8" s="9"/>
      <c r="D8" s="9"/>
      <c r="E8" s="9"/>
      <c r="F8" s="10"/>
      <c r="G8" s="10"/>
      <c r="H8" s="10"/>
      <c r="I8" s="10"/>
    </row>
    <row r="9" spans="1:9" x14ac:dyDescent="0.25">
      <c r="A9" s="20" t="s">
        <v>104</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25.5" x14ac:dyDescent="0.25">
      <c r="A15" s="13" t="s">
        <v>55</v>
      </c>
      <c r="B15" s="14" t="s">
        <v>56</v>
      </c>
      <c r="C15" s="14" t="s">
        <v>57</v>
      </c>
      <c r="D15" s="14" t="s">
        <v>58</v>
      </c>
      <c r="E15" s="14" t="s">
        <v>59</v>
      </c>
      <c r="F15" s="14" t="s">
        <v>60</v>
      </c>
      <c r="G15" s="14" t="s">
        <v>61</v>
      </c>
      <c r="H15" s="15" t="s">
        <v>62</v>
      </c>
      <c r="I15" s="15" t="s">
        <v>63</v>
      </c>
    </row>
    <row r="16" spans="1:9" x14ac:dyDescent="0.25">
      <c r="A16" s="16" t="s">
        <v>64</v>
      </c>
      <c r="B16" s="19">
        <v>0</v>
      </c>
      <c r="C16" s="19">
        <v>100000</v>
      </c>
      <c r="D16" s="19">
        <v>400000</v>
      </c>
      <c r="E16" s="19">
        <v>0</v>
      </c>
      <c r="F16" s="19">
        <v>0</v>
      </c>
      <c r="G16" s="19">
        <v>0</v>
      </c>
      <c r="H16" s="19">
        <v>0</v>
      </c>
      <c r="I16" s="19">
        <f t="shared" ref="I16:I27" si="0">SUM(B16:H16)</f>
        <v>500000</v>
      </c>
    </row>
    <row r="17" spans="1:9" x14ac:dyDescent="0.25">
      <c r="A17" s="16" t="s">
        <v>65</v>
      </c>
      <c r="B17" s="19">
        <v>0</v>
      </c>
      <c r="C17" s="19">
        <v>0</v>
      </c>
      <c r="D17" s="19">
        <v>0</v>
      </c>
      <c r="E17" s="19">
        <v>0</v>
      </c>
      <c r="F17" s="19">
        <v>0</v>
      </c>
      <c r="G17" s="19">
        <v>0</v>
      </c>
      <c r="H17" s="19">
        <v>0</v>
      </c>
      <c r="I17" s="19">
        <f t="shared" si="0"/>
        <v>0</v>
      </c>
    </row>
    <row r="18" spans="1:9" x14ac:dyDescent="0.25">
      <c r="A18" s="16" t="s">
        <v>66</v>
      </c>
      <c r="B18" s="19">
        <v>0</v>
      </c>
      <c r="C18" s="19">
        <v>0</v>
      </c>
      <c r="D18" s="19">
        <v>0</v>
      </c>
      <c r="E18" s="19">
        <v>0</v>
      </c>
      <c r="F18" s="19">
        <v>0</v>
      </c>
      <c r="G18" s="19">
        <v>0</v>
      </c>
      <c r="H18" s="19">
        <v>0</v>
      </c>
      <c r="I18" s="19">
        <f t="shared" si="0"/>
        <v>0</v>
      </c>
    </row>
    <row r="19" spans="1:9" x14ac:dyDescent="0.25">
      <c r="A19" s="16" t="s">
        <v>67</v>
      </c>
      <c r="B19" s="19">
        <v>0</v>
      </c>
      <c r="C19" s="19">
        <v>0</v>
      </c>
      <c r="D19" s="19">
        <v>0</v>
      </c>
      <c r="E19" s="19">
        <v>0</v>
      </c>
      <c r="F19" s="19">
        <v>0</v>
      </c>
      <c r="G19" s="19">
        <v>0</v>
      </c>
      <c r="H19" s="19">
        <v>0</v>
      </c>
      <c r="I19" s="19">
        <f t="shared" si="0"/>
        <v>0</v>
      </c>
    </row>
    <row r="20" spans="1:9" x14ac:dyDescent="0.25">
      <c r="A20" s="16" t="s">
        <v>68</v>
      </c>
      <c r="B20" s="19">
        <v>0</v>
      </c>
      <c r="C20" s="19">
        <v>0</v>
      </c>
      <c r="D20" s="19">
        <v>0</v>
      </c>
      <c r="E20" s="19">
        <v>0</v>
      </c>
      <c r="F20" s="19">
        <v>0</v>
      </c>
      <c r="G20" s="19">
        <v>0</v>
      </c>
      <c r="H20" s="19">
        <v>0</v>
      </c>
      <c r="I20" s="19">
        <f t="shared" si="0"/>
        <v>0</v>
      </c>
    </row>
    <row r="21" spans="1:9" x14ac:dyDescent="0.25">
      <c r="A21" s="16" t="s">
        <v>69</v>
      </c>
      <c r="B21" s="19">
        <v>0</v>
      </c>
      <c r="C21" s="19">
        <v>0</v>
      </c>
      <c r="D21" s="19">
        <v>0</v>
      </c>
      <c r="E21" s="19">
        <v>0</v>
      </c>
      <c r="F21" s="19">
        <v>0</v>
      </c>
      <c r="G21" s="19">
        <v>0</v>
      </c>
      <c r="H21" s="19">
        <v>0</v>
      </c>
      <c r="I21" s="19">
        <f t="shared" si="0"/>
        <v>0</v>
      </c>
    </row>
    <row r="22" spans="1:9" s="18" customFormat="1" x14ac:dyDescent="0.25">
      <c r="A22" s="17" t="s">
        <v>63</v>
      </c>
      <c r="B22" s="19">
        <f>SUM(B16:B21)</f>
        <v>0</v>
      </c>
      <c r="C22" s="19">
        <f t="shared" ref="C22" si="1">SUM(C16:C20)</f>
        <v>100000</v>
      </c>
      <c r="D22" s="19">
        <f>SUM(D16:D21)</f>
        <v>400000</v>
      </c>
      <c r="E22" s="19">
        <f>SUM(E16:E21)</f>
        <v>0</v>
      </c>
      <c r="F22" s="19">
        <f>SUM(F16:F21)</f>
        <v>0</v>
      </c>
      <c r="G22" s="19">
        <f>SUM(G16:G21)</f>
        <v>0</v>
      </c>
      <c r="H22" s="19">
        <f t="shared" ref="H22" si="2">SUM(H16:H21)</f>
        <v>0</v>
      </c>
      <c r="I22" s="19">
        <f t="shared" si="0"/>
        <v>500000</v>
      </c>
    </row>
    <row r="23" spans="1:9" x14ac:dyDescent="0.25">
      <c r="A23" s="16" t="s">
        <v>70</v>
      </c>
      <c r="B23" s="19">
        <v>0</v>
      </c>
      <c r="C23" s="19">
        <v>0</v>
      </c>
      <c r="D23" s="19">
        <v>0</v>
      </c>
      <c r="E23" s="19">
        <v>0</v>
      </c>
      <c r="F23" s="19">
        <v>0</v>
      </c>
      <c r="G23" s="19">
        <v>0</v>
      </c>
      <c r="H23" s="19">
        <v>0</v>
      </c>
      <c r="I23" s="19">
        <f t="shared" si="0"/>
        <v>0</v>
      </c>
    </row>
    <row r="24" spans="1:9" x14ac:dyDescent="0.25">
      <c r="A24" s="16" t="s">
        <v>71</v>
      </c>
      <c r="B24" s="19">
        <v>0</v>
      </c>
      <c r="C24" s="19">
        <v>100000</v>
      </c>
      <c r="D24" s="19">
        <v>0</v>
      </c>
      <c r="E24" s="19">
        <v>0</v>
      </c>
      <c r="F24" s="19">
        <v>0</v>
      </c>
      <c r="G24" s="19">
        <v>0</v>
      </c>
      <c r="H24" s="19">
        <v>0</v>
      </c>
      <c r="I24" s="19">
        <f t="shared" si="0"/>
        <v>100000</v>
      </c>
    </row>
    <row r="25" spans="1:9" x14ac:dyDescent="0.25">
      <c r="A25" s="16" t="s">
        <v>72</v>
      </c>
      <c r="B25" s="19">
        <v>0</v>
      </c>
      <c r="C25" s="19">
        <v>0</v>
      </c>
      <c r="D25" s="19">
        <v>400000</v>
      </c>
      <c r="E25" s="19">
        <v>0</v>
      </c>
      <c r="F25" s="19">
        <v>0</v>
      </c>
      <c r="G25" s="19">
        <v>0</v>
      </c>
      <c r="H25" s="19">
        <v>0</v>
      </c>
      <c r="I25" s="19">
        <f t="shared" si="0"/>
        <v>400000</v>
      </c>
    </row>
    <row r="26" spans="1:9" x14ac:dyDescent="0.25">
      <c r="A26" s="16" t="s">
        <v>73</v>
      </c>
      <c r="B26" s="19">
        <v>0</v>
      </c>
      <c r="C26" s="19">
        <v>0</v>
      </c>
      <c r="D26" s="19">
        <v>0</v>
      </c>
      <c r="E26" s="19">
        <v>0</v>
      </c>
      <c r="F26" s="19">
        <v>0</v>
      </c>
      <c r="G26" s="19">
        <v>0</v>
      </c>
      <c r="H26" s="19">
        <v>0</v>
      </c>
      <c r="I26" s="19">
        <f t="shared" si="0"/>
        <v>0</v>
      </c>
    </row>
    <row r="27" spans="1:9" s="18" customFormat="1" x14ac:dyDescent="0.25">
      <c r="A27" s="17" t="s">
        <v>74</v>
      </c>
      <c r="B27" s="19">
        <f t="shared" ref="B27:H27" si="3">SUM(B23:B26)</f>
        <v>0</v>
      </c>
      <c r="C27" s="19">
        <f t="shared" si="3"/>
        <v>100000</v>
      </c>
      <c r="D27" s="19">
        <f t="shared" si="3"/>
        <v>400000</v>
      </c>
      <c r="E27" s="19">
        <f t="shared" si="3"/>
        <v>0</v>
      </c>
      <c r="F27" s="19">
        <f t="shared" si="3"/>
        <v>0</v>
      </c>
      <c r="G27" s="19">
        <f t="shared" si="3"/>
        <v>0</v>
      </c>
      <c r="H27" s="19">
        <f t="shared" si="3"/>
        <v>0</v>
      </c>
      <c r="I27" s="19">
        <f t="shared" si="0"/>
        <v>500000</v>
      </c>
    </row>
  </sheetData>
  <mergeCells count="1">
    <mergeCell ref="A9:I14"/>
  </mergeCell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52</Department1>
    <FY xmlns="36f070f7-04c4-4be5-8d1f-8b30ee066cc3">2020-2021</FY>
    <Budget_x0020_Status xmlns="36f070f7-04c4-4be5-8d1f-8b30ee066cc3">Tentative</Budget_x0020_Status>
  </documentManagement>
</p:properties>
</file>

<file path=customXml/item4.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Props1.xml><?xml version="1.0" encoding="utf-8"?>
<ds:datastoreItem xmlns:ds="http://schemas.openxmlformats.org/officeDocument/2006/customXml" ds:itemID="{BF100228-5A9C-4917-8B5D-E950E99F87D7}">
  <ds:schemaRefs>
    <ds:schemaRef ds:uri="http://schemas.microsoft.com/sharepoint/v3/contenttype/forms"/>
  </ds:schemaRefs>
</ds:datastoreItem>
</file>

<file path=customXml/itemProps2.xml><?xml version="1.0" encoding="utf-8"?>
<ds:datastoreItem xmlns:ds="http://schemas.openxmlformats.org/officeDocument/2006/customXml" ds:itemID="{CF826EB7-F101-4836-975C-69F313F5E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5E5143-2E5B-4512-8137-2528DD10C53E}">
  <ds:schemaRefs>
    <ds:schemaRef ds:uri="http://purl.org/dc/elements/1.1/"/>
    <ds:schemaRef ds:uri="http://purl.org/dc/terms/"/>
    <ds:schemaRef ds:uri="http://www.w3.org/XML/1998/namespace"/>
    <ds:schemaRef ds:uri="http://purl.org/dc/dcmitype/"/>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a402db00-9d57-4dbb-a877-618573d294b6"/>
    <ds:schemaRef ds:uri="http://schemas.microsoft.com/office/2006/metadata/properties"/>
  </ds:schemaRefs>
</ds:datastoreItem>
</file>

<file path=customXml/itemProps4.xml><?xml version="1.0" encoding="utf-8"?>
<ds:datastoreItem xmlns:ds="http://schemas.openxmlformats.org/officeDocument/2006/customXml" ds:itemID="{233980F5-5E76-4783-8790-A4DFAC2137D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Sheet1</vt:lpstr>
      <vt:lpstr>Sheet2</vt:lpstr>
      <vt:lpstr>US 192 SITE</vt:lpstr>
      <vt:lpstr>TITUSVILLE TRANS STA</vt:lpstr>
      <vt:lpstr>SOUTH LANDFILL EXP CELL 2</vt:lpstr>
      <vt:lpstr>MB FAC EXPAN</vt:lpstr>
      <vt:lpstr>MULTI-USE ED. FAC</vt:lpstr>
      <vt:lpstr>SO. LANDFILL GAS HEADER</vt:lpstr>
      <vt:lpstr>SARNO SOLAR PANELS</vt:lpstr>
      <vt:lpstr>Categories</vt:lpstr>
      <vt:lpstr>Departments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 Waste Fiscal Year 2020-2021 C I P Projects</dc:title>
  <dc:creator>Elizabeth Swanke</dc:creator>
  <cp:lastModifiedBy>Rose, Vicki</cp:lastModifiedBy>
  <cp:lastPrinted>2020-06-17T15:11:30Z</cp:lastPrinted>
  <dcterms:created xsi:type="dcterms:W3CDTF">2001-01-03T20:29:20Z</dcterms:created>
  <dcterms:modified xsi:type="dcterms:W3CDTF">2020-07-15T14:04:45Z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y fmtid="{D5CDD505-2E9C-101B-9397-08002B2CF9AE}" pid="3" name="ContentTypeId">
    <vt:lpwstr>0x010100BB184EC23CC38248ADEA03FFC788AA06010080EF31B71AFBAF4FB49B5764E0037B10</vt:lpwstr>
  </property>
</Properties>
</file>