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ThisWorkbook" defaultThemeVersion="124226"/>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741CDEFC-400C-4774-919C-D1BC46A539C8}" xr6:coauthVersionLast="36" xr6:coauthVersionMax="36" xr10:uidLastSave="{00000000-0000-0000-0000-000000000000}"/>
  <bookViews>
    <workbookView xWindow="240" yWindow="90" windowWidth="20115" windowHeight="6735" xr2:uid="{00000000-000D-0000-FFFF-FFFF00000000}"/>
  </bookViews>
  <sheets>
    <sheet name="East Mims Phase 2" sheetId="1" r:id="rId1"/>
    <sheet name="Clearlake Road Lighting" sheetId="2" r:id="rId2"/>
    <sheet name="Sharpes Greenway Project" sheetId="3" r:id="rId3"/>
  </sheets>
  <externalReferences>
    <externalReference r:id="rId4"/>
    <externalReference r:id="rId5"/>
    <externalReference r:id="rId6"/>
  </externalReferences>
  <definedNames>
    <definedName name="_dis5" localSheetId="0">#REF!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#REF!</definedName>
    <definedName name="_xlnm.Print_Area" localSheetId="1">'Clearlake Road Lighting'!$A$1:$I$25</definedName>
    <definedName name="_xlnm.Print_Area" localSheetId="0">'East Mims Phase 2'!$A$1:$I$25</definedName>
    <definedName name="_xlnm.Print_Area" localSheetId="2">'Sharpes Greenway Project'!$A$1:$I$25</definedName>
    <definedName name="Projected_Revenue" localSheetId="0">#REF!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I24" i="3" l="1"/>
  <c r="I23" i="3"/>
  <c r="I22" i="3"/>
  <c r="I18" i="3"/>
  <c r="D25" i="3"/>
  <c r="I25" i="3" s="1"/>
  <c r="H25" i="3" l="1"/>
  <c r="G25" i="3"/>
  <c r="F25" i="3"/>
  <c r="E25" i="3"/>
  <c r="C25" i="3"/>
  <c r="I21" i="3"/>
  <c r="H20" i="3"/>
  <c r="G20" i="3"/>
  <c r="F20" i="3"/>
  <c r="E20" i="3"/>
  <c r="D20" i="3"/>
  <c r="I20" i="3" s="1"/>
  <c r="C20" i="3"/>
  <c r="B20" i="3"/>
  <c r="I19" i="3"/>
  <c r="I17" i="3"/>
  <c r="I16" i="3"/>
  <c r="I15" i="3"/>
  <c r="I15" i="2"/>
  <c r="I16" i="2"/>
  <c r="I17" i="2"/>
  <c r="I18" i="2"/>
  <c r="I19" i="2"/>
  <c r="I21" i="2"/>
  <c r="I22" i="2"/>
  <c r="I23" i="2"/>
  <c r="I24" i="2"/>
  <c r="D25" i="2"/>
  <c r="I25" i="2" s="1"/>
  <c r="H25" i="2"/>
  <c r="G25" i="2"/>
  <c r="F25" i="2"/>
  <c r="E25" i="2"/>
  <c r="C25" i="2"/>
  <c r="H20" i="2"/>
  <c r="G20" i="2"/>
  <c r="F20" i="2"/>
  <c r="E20" i="2"/>
  <c r="D20" i="2"/>
  <c r="I20" i="2" s="1"/>
  <c r="C20" i="2"/>
  <c r="B20" i="2"/>
  <c r="B25" i="1"/>
  <c r="I15" i="1"/>
  <c r="I16" i="1"/>
  <c r="I17" i="1"/>
  <c r="I18" i="1"/>
  <c r="I19" i="1"/>
  <c r="I21" i="1"/>
  <c r="I22" i="1"/>
  <c r="I23" i="1"/>
  <c r="I24" i="1"/>
  <c r="D25" i="1"/>
  <c r="I25" i="1" s="1"/>
  <c r="H20" i="1" l="1"/>
  <c r="G20" i="1"/>
  <c r="F20" i="1"/>
  <c r="E20" i="1"/>
  <c r="D20" i="1"/>
  <c r="C20" i="1"/>
  <c r="H25" i="1"/>
  <c r="G25" i="1" l="1"/>
  <c r="F25" i="1"/>
  <c r="E25" i="1"/>
  <c r="C25" i="1"/>
  <c r="B20" i="1"/>
  <c r="I20" i="1" s="1"/>
</calcChain>
</file>

<file path=xl/sharedStrings.xml><?xml version="1.0" encoding="utf-8"?>
<sst xmlns="http://schemas.openxmlformats.org/spreadsheetml/2006/main" count="87" uniqueCount="37">
  <si>
    <t>Total Expense</t>
  </si>
  <si>
    <t>All Prior Fiscal Years</t>
  </si>
  <si>
    <t>Total Revenue</t>
  </si>
  <si>
    <t>Unfunded</t>
  </si>
  <si>
    <t>Revenue or Expense Category</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</si>
  <si>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</si>
  <si>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</si>
  <si>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</si>
  <si>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</si>
  <si>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</si>
  <si>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</si>
  <si>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</si>
  <si>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</si>
  <si>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</si>
  <si>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</si>
  <si>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</si>
  <si>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</si>
  <si>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</si>
  <si>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</si>
  <si>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</si>
  <si>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HOUSING AND HUMAN SERVICES</t>
  </si>
  <si>
    <t>PROGRAM NAME: COMMUNITY RESOURCES</t>
  </si>
  <si>
    <t>PROJECT NAME: EAST MIMS EXERCISE ROOM PHASE 2</t>
  </si>
  <si>
    <t>Project Timeline: October 1, 2020- September 30, 2021</t>
  </si>
  <si>
    <t>Funded Program: 6518402</t>
  </si>
  <si>
    <t>District(s): D-1</t>
  </si>
  <si>
    <t>This Project includes the construction and site work to install a porte cochere to provide safe cover for ingress and egress during inclement weather.</t>
  </si>
  <si>
    <t>Funded Program: 6532213</t>
  </si>
  <si>
    <t>This project includes improving lighting and road stripping along Clearlake Road from Rosetine Street to Dixon Boulevard.</t>
  </si>
  <si>
    <t>PROJECT NAME: CLEARLAKE ROAD LIGHTING AND STRIPPING PROJECT</t>
  </si>
  <si>
    <t>PROJECT NAME: SHARPES GREENWAY PROJECT</t>
  </si>
  <si>
    <t>Project Total: $395,000</t>
  </si>
  <si>
    <t>Project Total: $89,338</t>
  </si>
  <si>
    <t>Funded Program: 6911103</t>
  </si>
  <si>
    <t>This project includes the creation of access from East Railroad Avenue to Bernice Jackson Park.  It is to include an eight foot wide walkway with ingress and egress on the south side of the Community Center.</t>
  </si>
  <si>
    <t>Project Timeline: October 1, 2017- September 30, 2021</t>
  </si>
  <si>
    <t>Project Total: $835,716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</si>
</sst>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9">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3" fillId="0" borderId="0" xfId="0" applyFont="1" applyBorder="1" applyAlignment="1">
      <alignment horizontal="center" vertical="center" wrapText="1"/>
    </xf>
    <xf numFmtId="164" fontId="2" fillId="0" borderId="0" xfId="0" applyNumberFormat="1" applyFont="1" applyBorder="1" applyAlignment="1">
      <alignment horizontal="left"/>
    </xf>
    <xf numFmtId="164" fontId="4" fillId="0" borderId="0" xfId="0" applyNumberFormat="1" applyFont="1" applyBorder="1"/>
    <xf numFmtId="0" fontId="0" fillId="0" borderId="0" xfId="0" applyBorder="1"/>
    <xf numFmtId="0" fontId="3" fillId="0" borderId="0" xfId="0" applyFont="1" applyFill="1" applyBorder="1" applyAlignment="1">
      <alignment horizontal="center" vertical="center" wrapText="1"/>
    </xf>
    <xf numFmtId="164" fontId="3" fillId="0" borderId="0" xfId="0" applyNumberFormat="1" applyFont="1" applyBorder="1" applyAlignment="1">
      <alignment horizontal="left"/>
    </xf>
    <xf numFmtId="164" fontId="3" fillId="0" borderId="0" xfId="0" applyNumberFormat="1" applyFont="1" applyBorder="1" applyAlignment="1">
      <alignment horizontal="center" vertical="center" wrapText="1"/>
    </xf>
    <xf numFmtId="0" fontId="6" fillId="0" borderId="0" xfId="0" applyFont="1" applyBorder="1" applyAlignment="1">
      <alignment vertical="top"/>
    </xf>
    <xf numFmtId="0" fontId="4" fillId="0" borderId="0" xfId="0" applyFont="1" applyBorder="1" applyAlignment="1">
      <alignment vertical="top"/>
    </xf>
    <xf numFmtId="0" fontId="3" fillId="0" borderId="0" xfId="0" applyFont="1" applyBorder="1" applyAlignment="1">
      <alignment vertical="center" wrapText="1"/>
    </xf>
    <xf numFmtId="164" fontId="2" fillId="0" borderId="0" xfId="0" applyNumberFormat="1" applyFont="1" applyBorder="1" applyAlignment="1"/>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39">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38" dataDxfId="36" headerRowBorderDxfId="37" tableBorderDxfId="35">
  <tableColumns count="9">
    <tableColumn id="1" xr3:uid="{00000000-0010-0000-0000-000001000000}" name="Revenue or Expense Category" dataDxfId="34"/>
    <tableColumn id="3" xr3:uid="{00000000-0010-0000-0000-000003000000}" name="All Prior Fiscal Years" dataDxfId="33"/>
    <tableColumn id="4" xr3:uid="{00000000-0010-0000-0000-000004000000}" name="Fiscal Year_x000a_2020" dataDxfId="32"/>
    <tableColumn id="5" xr3:uid="{00000000-0010-0000-0000-000005000000}" name="Fiscal Year_x000a_2021" dataDxfId="31"/>
    <tableColumn id="6" xr3:uid="{00000000-0010-0000-0000-000006000000}" name="Fiscal Year_x000a_2022" dataDxfId="30"/>
    <tableColumn id="7" xr3:uid="{00000000-0010-0000-0000-000007000000}" name="Fiscal Year_x000a_2023" dataDxfId="29"/>
    <tableColumn id="8" xr3:uid="{00000000-0010-0000-0000-000008000000}" name="Fiscal Year_x000a_2024" dataDxfId="28"/>
    <tableColumn id="9" xr3:uid="{00000000-0010-0000-0000-000009000000}" name="Fiscal Year  _x000a_2025 &amp; Future" dataDxfId="27"/>
    <tableColumn id="10" xr3:uid="{00000000-0010-0000-0000-00000A000000}" name="Total Revenue" dataDxfId="26">
      <calculatedColumnFormula>Table14[[#This Row],[Fiscal Year
2021]]+Table14[[#This Row],[All Prior Fiscal Years]]</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AAADEE-49C9-4D74-A57A-AA1C5BC22668}" name="Table142" displayName="Table142" ref="A14:I25" totalsRowShown="0" headerRowDxfId="25" dataDxfId="23" headerRowBorderDxfId="24" tableBorderDxfId="22">
  <tableColumns count="9">
    <tableColumn id="1" xr3:uid="{E5E26E03-7D1D-401B-9C4C-32FC6C78B47F}" name="Revenue or Expense Category" dataDxfId="21"/>
    <tableColumn id="3" xr3:uid="{CAE90082-C1F9-4014-A0EC-F967ABB39F18}" name="All Prior Fiscal Years" dataDxfId="20"/>
    <tableColumn id="4" xr3:uid="{4D641489-46DD-49AE-8835-BCFB129EB704}" name="Fiscal Year_x000a_2020" dataDxfId="19"/>
    <tableColumn id="5" xr3:uid="{B329A9F4-77C6-40E2-8B1D-9D6962FCDF18}" name="Fiscal Year_x000a_2021" dataDxfId="18"/>
    <tableColumn id="6" xr3:uid="{7E8890C1-3F81-47D5-874B-5AA113D46A6F}" name="Fiscal Year_x000a_2022" dataDxfId="17"/>
    <tableColumn id="7" xr3:uid="{E9C84BA6-AE16-4C33-B589-6BDD7BA6D641}" name="Fiscal Year_x000a_2023" dataDxfId="16"/>
    <tableColumn id="8" xr3:uid="{959B8E05-72B8-4E7A-AF0E-DF461C74F6DE}" name="Fiscal Year_x000a_2024" dataDxfId="15"/>
    <tableColumn id="9" xr3:uid="{29387B26-262E-4753-9783-D97736A436FE}" name="Fiscal Year  _x000a_2025 &amp; Future" dataDxfId="14"/>
    <tableColumn id="10" xr3:uid="{FAE81274-449A-45A3-BDEB-1641B298A684}" name="Total Revenue" dataDxfId="13">
      <calculatedColumnFormula>Table142[[#This Row],[Fiscal Year
2021]]</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9C61736-F0F9-4622-B9F3-BE9C20BAEB45}" name="Table1423" displayName="Table1423" ref="A14:I25" totalsRowShown="0" headerRowDxfId="12" dataDxfId="10" headerRowBorderDxfId="11" tableBorderDxfId="9">
  <tableColumns count="9">
    <tableColumn id="1" xr3:uid="{46699139-6BAB-4782-A28E-CD034F782922}" name="Revenue or Expense Category" dataDxfId="8"/>
    <tableColumn id="3" xr3:uid="{9B607122-5CC6-488B-8215-2AD655FDD833}" name="All Prior Fiscal Years" dataDxfId="7"/>
    <tableColumn id="4" xr3:uid="{5AFA3A3C-4110-4C1B-8824-F60B9A383251}" name="Fiscal Year_x000a_2020" dataDxfId="6"/>
    <tableColumn id="5" xr3:uid="{FD1B90DF-59DF-4D76-8DA6-1EF5ABC8F8E8}" name="Fiscal Year_x000a_2021" dataDxfId="5"/>
    <tableColumn id="6" xr3:uid="{C0737CC9-6A6B-499B-9654-7CFDBC0EF94B}" name="Fiscal Year_x000a_2022" dataDxfId="4"/>
    <tableColumn id="7" xr3:uid="{C1290E0F-52D5-4DA2-A109-25761263311F}" name="Fiscal Year_x000a_2023" dataDxfId="3"/>
    <tableColumn id="8" xr3:uid="{55A2B6B0-4478-43DE-B021-C4CA697FB616}" name="Fiscal Year_x000a_2024" dataDxfId="2"/>
    <tableColumn id="9" xr3:uid="{68B82361-C430-4C17-9793-F7B9E2ABFF98}" name="Fiscal Year  _x000a_2025 &amp; Future" dataDxfId="1"/>
    <tableColumn id="10" xr3:uid="{EA19481C-91FA-4C80-B369-1303E893A556}" name="Total Revenue" dataDxfId="0">
      <calculatedColumnFormula>Table1423[[#This Row],[Fiscal Year
2021]]</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6"/>
  <sheetViews>
    <sheetView tabSelected="1" view="pageBreakPreview" zoomScaleNormal="100" zoomScaleSheetLayoutView="100" workbookViewId="0">
      <selection activeCell="O29" sqref="O29"/>
    </sheetView>
  </sheetViews>
  <sheetFormatPr defaultRowHeight="15" x14ac:dyDescent="0.25"/>
  <cols>
    <col min="1" max="1" width="23.140625" style="11" customWidth="1"/>
    <col min="2" max="2" width="13.5703125" style="11" customWidth="1"/>
    <col min="3" max="3" width="10.7109375" style="11" customWidth="1"/>
    <col min="4" max="4" width="11" style="11" customWidth="1"/>
    <col min="5" max="5" width="10.7109375" style="11" customWidth="1"/>
    <col min="6" max="6" width="10.140625" style="11" customWidth="1"/>
    <col min="7" max="7" width="11.140625" style="11" customWidth="1"/>
    <col min="8" max="8" width="11" style="11" customWidth="1"/>
    <col min="9" max="9" width="17.5703125" style="11" customWidth="1"/>
  </cols>
  <sheetData>
    <row r="1" spans="1:9" ht="18.75" x14ac:dyDescent="0.25">
      <c r="A1" s="19" t="s">
        <v>20</v>
      </c>
      <c r="B1" s="15"/>
      <c r="C1" s="15"/>
      <c r="D1" s="15"/>
      <c r="E1" s="15"/>
      <c r="F1" s="15"/>
      <c r="G1" s="15"/>
      <c r="H1" s="15"/>
      <c r="I1" s="15"/>
    </row>
    <row r="2" spans="1:9" ht="15.75" x14ac:dyDescent="0.25">
      <c r="A2" s="26" t="s">
        <v>21</v>
      </c>
      <c r="B2" s="3"/>
      <c r="C2" s="3"/>
      <c r="D2" s="3"/>
      <c r="E2" s="3"/>
      <c r="F2" s="16"/>
      <c r="G2" s="16"/>
      <c r="H2" s="16"/>
      <c r="I2" s="16"/>
    </row>
    <row r="3" spans="1:9" ht="15.75" x14ac:dyDescent="0.25">
      <c r="A3" s="26" t="s">
        <v>22</v>
      </c>
      <c r="B3" s="3"/>
      <c r="C3" s="3"/>
      <c r="D3" s="3"/>
      <c r="E3" s="3"/>
      <c r="F3" s="16"/>
      <c r="G3" s="16"/>
      <c r="H3" s="16"/>
      <c r="I3" s="16"/>
    </row>
    <row r="4" spans="1:9" x14ac:dyDescent="0.25">
      <c r="A4" s="3" t="s">
        <v>36</v>
      </c>
      <c r="B4" s="3"/>
      <c r="C4" s="3"/>
      <c r="D4" s="3"/>
      <c r="E4" s="3"/>
      <c r="F4" s="16"/>
      <c r="G4" s="16"/>
      <c r="H4" s="16"/>
      <c r="I4" s="16"/>
    </row>
    <row r="5" spans="1:9" x14ac:dyDescent="0.25">
      <c r="A5" s="3" t="s">
        <v>35</v>
      </c>
      <c r="B5" s="3"/>
      <c r="C5" s="3"/>
      <c r="D5" s="3"/>
      <c r="E5" s="3"/>
      <c r="F5" s="16"/>
      <c r="G5" s="16"/>
      <c r="H5" s="16"/>
      <c r="I5" s="16"/>
    </row>
    <row r="6" spans="1:9" x14ac:dyDescent="0.25">
      <c r="A6" s="3" t="s">
        <v>24</v>
      </c>
      <c r="B6" s="3"/>
      <c r="C6" s="3"/>
      <c r="D6" s="3"/>
      <c r="E6" s="3"/>
      <c r="F6" s="16"/>
      <c r="G6" s="16"/>
      <c r="H6" s="16"/>
      <c r="I6" s="16"/>
    </row>
    <row r="7" spans="1:9" x14ac:dyDescent="0.25">
      <c r="A7" s="3" t="s">
        <v>25</v>
      </c>
      <c r="B7" s="3"/>
      <c r="C7" s="3"/>
      <c r="D7" s="3"/>
      <c r="E7" s="3"/>
      <c r="F7" s="16"/>
      <c r="G7" s="16"/>
      <c r="H7" s="16"/>
      <c r="I7" s="16"/>
    </row>
    <row r="8" spans="1:9" x14ac:dyDescent="0.25">
      <c r="A8" s="5" t="s">
        <v>5</v>
      </c>
      <c r="B8" s="4"/>
      <c r="C8" s="3"/>
      <c r="D8" s="3"/>
      <c r="E8" s="3"/>
      <c r="F8" s="16"/>
      <c r="G8" s="16"/>
      <c r="H8" s="16"/>
      <c r="I8" s="16"/>
    </row>
    <row r="9" spans="1:9" x14ac:dyDescent="0.25">
      <c r="A9" s="28" t="s">
        <v>26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2.75" customHeight="1" x14ac:dyDescent="0.25">
      <c r="A13" s="28"/>
      <c r="B13" s="28"/>
      <c r="C13" s="28"/>
      <c r="D13" s="28"/>
      <c r="E13" s="28"/>
      <c r="F13" s="28"/>
      <c r="G13" s="28"/>
      <c r="H13" s="28"/>
      <c r="I13" s="28"/>
    </row>
    <row r="14" spans="1:9" ht="37.5" customHeight="1" x14ac:dyDescent="0.25">
      <c r="A14" s="22" t="s">
        <v>4</v>
      </c>
      <c r="B14" s="23" t="s">
        <v>1</v>
      </c>
      <c r="C14" s="23" t="s">
        <v>14</v>
      </c>
      <c r="D14" s="23" t="s">
        <v>15</v>
      </c>
      <c r="E14" s="23" t="s">
        <v>16</v>
      </c>
      <c r="F14" s="23" t="s">
        <v>17</v>
      </c>
      <c r="G14" s="23" t="s">
        <v>18</v>
      </c>
      <c r="H14" s="24" t="s">
        <v>19</v>
      </c>
      <c r="I14" s="24" t="s">
        <v>2</v>
      </c>
    </row>
    <row r="15" spans="1:9" ht="15" customHeight="1" x14ac:dyDescent="0.25">
      <c r="A15" s="21" t="s">
        <v>6</v>
      </c>
      <c r="B15" s="21">
        <v>0</v>
      </c>
      <c r="C15" s="21">
        <v>0</v>
      </c>
      <c r="D15" s="21">
        <v>0</v>
      </c>
      <c r="E15" s="21">
        <v>0</v>
      </c>
      <c r="F15" s="21">
        <v>0</v>
      </c>
      <c r="G15" s="21">
        <v>0</v>
      </c>
      <c r="H15" s="21">
        <v>0</v>
      </c>
      <c r="I15" s="21">
        <f>Table14[[#This Row],[Fiscal Year
2021]]+Table14[[#This Row],[All Prior Fiscal Years]]</f>
        <v>0</v>
      </c>
    </row>
    <row r="16" spans="1:9" x14ac:dyDescent="0.25">
      <c r="A16" s="21" t="s">
        <v>7</v>
      </c>
      <c r="B16" s="21">
        <v>0</v>
      </c>
      <c r="C16" s="21">
        <v>0</v>
      </c>
      <c r="D16" s="21">
        <v>0</v>
      </c>
      <c r="E16" s="21">
        <v>0</v>
      </c>
      <c r="F16" s="21">
        <v>0</v>
      </c>
      <c r="G16" s="21">
        <v>0</v>
      </c>
      <c r="H16" s="21">
        <v>0</v>
      </c>
      <c r="I16" s="21">
        <f>Table14[[#This Row],[Fiscal Year
2021]]+Table14[[#This Row],[All Prior Fiscal Years]]</f>
        <v>0</v>
      </c>
    </row>
    <row r="17" spans="1:9" x14ac:dyDescent="0.25">
      <c r="A17" s="21" t="s">
        <v>3</v>
      </c>
      <c r="B17" s="21">
        <v>0</v>
      </c>
      <c r="C17" s="21">
        <v>0</v>
      </c>
      <c r="D17" s="21">
        <v>0</v>
      </c>
      <c r="E17" s="21">
        <v>0</v>
      </c>
      <c r="F17" s="21">
        <v>0</v>
      </c>
      <c r="G17" s="21">
        <v>0</v>
      </c>
      <c r="H17" s="21">
        <v>0</v>
      </c>
      <c r="I17" s="21">
        <f>Table14[[#This Row],[Fiscal Year
2021]]+Table14[[#This Row],[All Prior Fiscal Years]]</f>
        <v>0</v>
      </c>
    </row>
    <row r="18" spans="1:9" x14ac:dyDescent="0.25">
      <c r="A18" s="21" t="s">
        <v>8</v>
      </c>
      <c r="B18" s="21">
        <v>135716</v>
      </c>
      <c r="C18" s="21">
        <v>0</v>
      </c>
      <c r="D18" s="21">
        <v>700000</v>
      </c>
      <c r="E18" s="21">
        <v>0</v>
      </c>
      <c r="F18" s="21">
        <v>0</v>
      </c>
      <c r="G18" s="21">
        <v>0</v>
      </c>
      <c r="H18" s="21">
        <v>0</v>
      </c>
      <c r="I18" s="21">
        <f>Table14[[#This Row],[Fiscal Year
2021]]+Table14[[#This Row],[All Prior Fiscal Years]]</f>
        <v>835716</v>
      </c>
    </row>
    <row r="19" spans="1:9" x14ac:dyDescent="0.25">
      <c r="A19" s="21" t="s">
        <v>9</v>
      </c>
      <c r="B19" s="21">
        <v>0</v>
      </c>
      <c r="C19" s="21">
        <v>0</v>
      </c>
      <c r="D19" s="21">
        <v>0</v>
      </c>
      <c r="E19" s="21">
        <v>0</v>
      </c>
      <c r="F19" s="21">
        <v>0</v>
      </c>
      <c r="G19" s="21">
        <v>0</v>
      </c>
      <c r="H19" s="21">
        <v>0</v>
      </c>
      <c r="I19" s="21">
        <f>Table14[[#This Row],[Fiscal Year
2021]]+Table14[[#This Row],[All Prior Fiscal Years]]</f>
        <v>0</v>
      </c>
    </row>
    <row r="20" spans="1:9" ht="15" customHeight="1" x14ac:dyDescent="0.25">
      <c r="A20" s="20" t="s">
        <v>2</v>
      </c>
      <c r="B20" s="25">
        <f t="shared" ref="B20" si="0">SUM(B15:B19)</f>
        <v>135716</v>
      </c>
      <c r="C20" s="25">
        <f t="shared" ref="C20:H20" si="1">SUM(C15:C19)</f>
        <v>0</v>
      </c>
      <c r="D20" s="25">
        <f t="shared" si="1"/>
        <v>700000</v>
      </c>
      <c r="E20" s="25">
        <f t="shared" si="1"/>
        <v>0</v>
      </c>
      <c r="F20" s="25">
        <f t="shared" si="1"/>
        <v>0</v>
      </c>
      <c r="G20" s="25">
        <f t="shared" si="1"/>
        <v>0</v>
      </c>
      <c r="H20" s="25">
        <f t="shared" si="1"/>
        <v>0</v>
      </c>
      <c r="I20" s="25">
        <f>Table14[[#This Row],[Fiscal Year
2021]]+Table14[[#This Row],[All Prior Fiscal Years]]</f>
        <v>835716</v>
      </c>
    </row>
    <row r="21" spans="1:9" ht="15" customHeight="1" x14ac:dyDescent="0.25">
      <c r="A21" s="21" t="s">
        <v>13</v>
      </c>
      <c r="B21" s="21">
        <v>0</v>
      </c>
      <c r="C21" s="21">
        <v>0</v>
      </c>
      <c r="D21" s="21">
        <v>0</v>
      </c>
      <c r="E21" s="21">
        <v>0</v>
      </c>
      <c r="F21" s="21">
        <v>0</v>
      </c>
      <c r="G21" s="21">
        <v>0</v>
      </c>
      <c r="H21" s="21">
        <v>0</v>
      </c>
      <c r="I21" s="21">
        <f>Table14[[#This Row],[Fiscal Year
2021]]+Table14[[#This Row],[All Prior Fiscal Years]]</f>
        <v>0</v>
      </c>
    </row>
    <row r="22" spans="1:9" x14ac:dyDescent="0.25">
      <c r="A22" s="21" t="s">
        <v>10</v>
      </c>
      <c r="B22" s="21">
        <v>0</v>
      </c>
      <c r="C22" s="21">
        <v>0</v>
      </c>
      <c r="D22" s="21">
        <v>145000</v>
      </c>
      <c r="E22" s="21">
        <v>0</v>
      </c>
      <c r="F22" s="21">
        <v>0</v>
      </c>
      <c r="G22" s="21">
        <v>0</v>
      </c>
      <c r="H22" s="21">
        <v>0</v>
      </c>
      <c r="I22" s="21">
        <f>Table14[[#This Row],[Fiscal Year
2021]]+Table14[[#This Row],[All Prior Fiscal Years]]</f>
        <v>145000</v>
      </c>
    </row>
    <row r="23" spans="1:9" x14ac:dyDescent="0.25">
      <c r="A23" s="21" t="s">
        <v>11</v>
      </c>
      <c r="B23" s="21">
        <v>0</v>
      </c>
      <c r="C23" s="21">
        <v>0</v>
      </c>
      <c r="D23" s="21">
        <v>550000</v>
      </c>
      <c r="E23" s="21">
        <v>0</v>
      </c>
      <c r="F23" s="21">
        <v>0</v>
      </c>
      <c r="G23" s="21">
        <v>0</v>
      </c>
      <c r="H23" s="21">
        <v>0</v>
      </c>
      <c r="I23" s="21">
        <f>Table14[[#This Row],[Fiscal Year
2021]]+Table14[[#This Row],[All Prior Fiscal Years]]</f>
        <v>550000</v>
      </c>
    </row>
    <row r="24" spans="1:9" x14ac:dyDescent="0.25">
      <c r="A24" s="21" t="s">
        <v>12</v>
      </c>
      <c r="B24" s="21">
        <v>135716</v>
      </c>
      <c r="C24" s="21">
        <v>0</v>
      </c>
      <c r="D24" s="21">
        <v>5000</v>
      </c>
      <c r="E24" s="21">
        <v>0</v>
      </c>
      <c r="F24" s="21">
        <v>0</v>
      </c>
      <c r="G24" s="21">
        <v>0</v>
      </c>
      <c r="H24" s="21">
        <v>0</v>
      </c>
      <c r="I24" s="21">
        <f>Table14[[#This Row],[Fiscal Year
2021]]+Table14[[#This Row],[All Prior Fiscal Years]]</f>
        <v>140716</v>
      </c>
    </row>
    <row r="25" spans="1:9" x14ac:dyDescent="0.25">
      <c r="A25" s="20" t="s">
        <v>0</v>
      </c>
      <c r="B25" s="25">
        <f>B24</f>
        <v>135716</v>
      </c>
      <c r="C25" s="25">
        <f t="shared" ref="C25:G25" si="2">SUM(C21:C24)</f>
        <v>0</v>
      </c>
      <c r="D25" s="25">
        <f>D24+D23+D22</f>
        <v>700000</v>
      </c>
      <c r="E25" s="25">
        <f t="shared" si="2"/>
        <v>0</v>
      </c>
      <c r="F25" s="25">
        <f t="shared" si="2"/>
        <v>0</v>
      </c>
      <c r="G25" s="25">
        <f t="shared" si="2"/>
        <v>0</v>
      </c>
      <c r="H25" s="25">
        <f>SUM(H21:H24)</f>
        <v>0</v>
      </c>
      <c r="I25" s="25">
        <f>Table14[[#This Row],[Fiscal Year
2021]]+Table14[[#This Row],[All Prior Fiscal Years]]</f>
        <v>835716</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7"/>
      <c r="B29" s="17"/>
      <c r="C29" s="8"/>
      <c r="D29" s="8"/>
      <c r="E29" s="8"/>
      <c r="F29" s="8"/>
      <c r="G29" s="8"/>
      <c r="H29" s="8"/>
      <c r="I29" s="12"/>
    </row>
    <row r="30" spans="1:9" ht="13.5" customHeight="1" x14ac:dyDescent="0.25">
      <c r="A30" s="18"/>
      <c r="B30" s="18"/>
      <c r="C30" s="9"/>
      <c r="D30" s="9"/>
      <c r="E30" s="9"/>
      <c r="F30" s="9"/>
      <c r="G30" s="9"/>
      <c r="H30" s="9"/>
      <c r="I30" s="9"/>
    </row>
    <row r="31" spans="1:9" ht="13.5" customHeight="1" x14ac:dyDescent="0.25">
      <c r="A31" s="18"/>
      <c r="B31" s="18"/>
      <c r="C31" s="9"/>
      <c r="D31" s="9"/>
      <c r="E31" s="9"/>
      <c r="F31" s="9"/>
      <c r="G31" s="9"/>
      <c r="H31" s="9"/>
      <c r="I31" s="9"/>
    </row>
    <row r="32" spans="1:9" ht="13.5" customHeight="1" x14ac:dyDescent="0.25">
      <c r="A32" s="18"/>
      <c r="B32" s="18"/>
      <c r="C32" s="9"/>
      <c r="D32" s="9"/>
      <c r="E32" s="9"/>
      <c r="F32" s="9"/>
      <c r="G32" s="9"/>
      <c r="H32" s="9"/>
      <c r="I32" s="9"/>
    </row>
    <row r="33" spans="1:9" ht="13.5" customHeight="1" x14ac:dyDescent="0.25">
      <c r="A33" s="18"/>
      <c r="B33" s="18"/>
      <c r="C33" s="9"/>
      <c r="D33" s="9"/>
      <c r="E33" s="9"/>
      <c r="F33" s="9"/>
      <c r="G33" s="9"/>
      <c r="H33" s="9"/>
      <c r="I33" s="9"/>
    </row>
    <row r="34" spans="1:9" ht="13.5" customHeight="1" x14ac:dyDescent="0.25">
      <c r="A34" s="18"/>
      <c r="B34" s="18"/>
      <c r="C34" s="9"/>
      <c r="D34" s="9"/>
      <c r="E34" s="9"/>
      <c r="F34" s="9"/>
      <c r="G34" s="9"/>
      <c r="H34" s="9"/>
      <c r="I34" s="9"/>
    </row>
    <row r="35" spans="1:9" ht="13.5" customHeight="1" x14ac:dyDescent="0.25">
      <c r="A35" s="13"/>
      <c r="B35" s="13"/>
      <c r="C35" s="9"/>
      <c r="D35" s="9"/>
      <c r="E35" s="9"/>
      <c r="F35" s="9"/>
      <c r="G35" s="9"/>
      <c r="H35" s="9"/>
      <c r="I35" s="9"/>
    </row>
    <row r="36" spans="1:9" ht="9.9499999999999993" customHeight="1" x14ac:dyDescent="0.25">
      <c r="A36" s="10"/>
      <c r="B36" s="10"/>
      <c r="C36" s="10"/>
      <c r="D36" s="10"/>
      <c r="E36" s="10"/>
      <c r="F36" s="10"/>
      <c r="G36" s="10"/>
      <c r="H36" s="10"/>
      <c r="I36" s="10"/>
    </row>
    <row r="37" spans="1:9" ht="28.9" customHeight="1" x14ac:dyDescent="0.25">
      <c r="A37" s="17"/>
      <c r="B37" s="17"/>
      <c r="C37" s="14"/>
      <c r="D37" s="14"/>
      <c r="E37" s="8"/>
      <c r="F37" s="8"/>
      <c r="G37" s="8"/>
      <c r="H37" s="8"/>
      <c r="I37" s="12"/>
    </row>
    <row r="38" spans="1:9" ht="13.5" customHeight="1" x14ac:dyDescent="0.25">
      <c r="A38" s="18"/>
      <c r="B38" s="18"/>
      <c r="C38" s="9"/>
      <c r="D38" s="9"/>
      <c r="E38" s="9"/>
      <c r="F38" s="9"/>
      <c r="G38" s="9"/>
      <c r="H38" s="9"/>
      <c r="I38" s="9"/>
    </row>
    <row r="39" spans="1:9" ht="13.5" customHeight="1" x14ac:dyDescent="0.25">
      <c r="A39" s="18"/>
      <c r="B39" s="18"/>
      <c r="C39" s="9"/>
      <c r="D39" s="9"/>
      <c r="E39" s="9"/>
      <c r="F39" s="9"/>
      <c r="G39" s="9"/>
      <c r="H39" s="9"/>
      <c r="I39" s="9"/>
    </row>
    <row r="40" spans="1:9" ht="13.5" customHeight="1" x14ac:dyDescent="0.25">
      <c r="A40" s="9"/>
      <c r="B40" s="9"/>
      <c r="C40" s="9"/>
      <c r="D40" s="9"/>
      <c r="E40" s="9"/>
      <c r="F40" s="9"/>
      <c r="G40" s="9"/>
      <c r="H40" s="9"/>
      <c r="I40" s="9"/>
    </row>
    <row r="41" spans="1:9" ht="13.5" customHeight="1" x14ac:dyDescent="0.25">
      <c r="A41" s="9"/>
      <c r="B41" s="9"/>
      <c r="C41" s="9"/>
      <c r="D41" s="9"/>
      <c r="E41" s="9"/>
      <c r="F41" s="9"/>
      <c r="G41" s="9"/>
      <c r="H41" s="9"/>
      <c r="I41" s="9"/>
    </row>
    <row r="42" spans="1:9" ht="13.5" customHeight="1" x14ac:dyDescent="0.25">
      <c r="A42" s="9"/>
      <c r="B42" s="9"/>
      <c r="C42" s="9"/>
      <c r="D42" s="9"/>
      <c r="E42" s="9"/>
      <c r="F42" s="9"/>
      <c r="G42" s="9"/>
      <c r="H42" s="9"/>
      <c r="I42" s="9"/>
    </row>
    <row r="43" spans="1:9" ht="9.9499999999999993" customHeight="1" x14ac:dyDescent="0.25">
      <c r="A43" s="10"/>
      <c r="B43" s="10"/>
      <c r="C43" s="10"/>
      <c r="D43" s="10"/>
      <c r="E43" s="10"/>
      <c r="F43" s="10"/>
      <c r="G43" s="10"/>
      <c r="H43" s="10"/>
      <c r="I43" s="10"/>
    </row>
    <row r="44" spans="1:9" ht="30" customHeight="1" x14ac:dyDescent="0.25">
      <c r="A44" s="17"/>
      <c r="B44" s="17"/>
      <c r="C44" s="17"/>
      <c r="D44" s="14"/>
      <c r="E44" s="8"/>
      <c r="F44" s="8"/>
      <c r="G44" s="8"/>
      <c r="H44" s="8"/>
      <c r="I44" s="12"/>
    </row>
    <row r="45" spans="1:9" ht="13.5" customHeight="1" x14ac:dyDescent="0.25">
      <c r="A45" s="18"/>
      <c r="B45" s="18"/>
      <c r="C45" s="18"/>
      <c r="D45" s="9"/>
      <c r="E45" s="9"/>
      <c r="F45" s="9"/>
      <c r="G45" s="9"/>
      <c r="H45" s="9"/>
      <c r="I45" s="9"/>
    </row>
    <row r="46" spans="1:9" ht="13.5" customHeight="1" x14ac:dyDescent="0.25">
      <c r="A46" s="18"/>
      <c r="B46" s="18"/>
      <c r="C46" s="18"/>
      <c r="D46" s="9"/>
      <c r="E46" s="9"/>
      <c r="F46" s="9"/>
      <c r="G46" s="9"/>
      <c r="H46" s="9"/>
      <c r="I46" s="9"/>
    </row>
  </sheetData>
  <mergeCells count="1">
    <mergeCell ref="A9:I13"/>
  </mergeCells>
  <pageMargins left="0.75" right="0.75" top="0.75" bottom="0.75" header="0.3" footer="0.3"/>
  <pageSetup orientation="landscape"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D4812-E81E-4CF9-91DE-19FA3EDAF940}">
  <dimension ref="A1:I46"/>
  <sheetViews>
    <sheetView view="pageBreakPreview" zoomScale="90" zoomScaleNormal="100" zoomScaleSheetLayoutView="90" workbookViewId="0">
      <selection activeCell="A14" sqref="A14:XFD14"/>
    </sheetView>
  </sheetViews>
  <sheetFormatPr defaultRowHeight="15" x14ac:dyDescent="0.25"/>
  <cols>
    <col min="1" max="1" width="30.140625" style="11" customWidth="1"/>
    <col min="2" max="2" width="13.140625" style="11" customWidth="1"/>
    <col min="3" max="3" width="11.42578125" style="11" customWidth="1"/>
    <col min="4" max="4" width="10.85546875" style="11" customWidth="1"/>
    <col min="5" max="5" width="10.42578125" style="11" customWidth="1"/>
    <col min="6" max="6" width="10.140625" style="11" customWidth="1"/>
    <col min="7" max="7" width="9.140625" style="11" customWidth="1"/>
    <col min="8" max="8" width="12.28515625" style="11" customWidth="1"/>
    <col min="9" max="9" width="12.42578125" style="11" bestFit="1" customWidth="1"/>
  </cols>
  <sheetData>
    <row r="1" spans="1:9" ht="18.75" x14ac:dyDescent="0.25">
      <c r="A1" s="19" t="s">
        <v>20</v>
      </c>
      <c r="B1" s="15"/>
      <c r="C1" s="15"/>
      <c r="D1" s="15"/>
      <c r="E1" s="15"/>
      <c r="F1" s="15"/>
      <c r="G1" s="15"/>
      <c r="H1" s="15"/>
      <c r="I1" s="15"/>
    </row>
    <row r="2" spans="1:9" ht="15.75" x14ac:dyDescent="0.25">
      <c r="A2" s="26" t="s">
        <v>21</v>
      </c>
      <c r="B2" s="3"/>
      <c r="C2" s="3"/>
      <c r="D2" s="3"/>
      <c r="E2" s="3"/>
      <c r="F2" s="16"/>
      <c r="G2" s="16"/>
      <c r="H2" s="16"/>
      <c r="I2" s="16"/>
    </row>
    <row r="3" spans="1:9" ht="15.75" x14ac:dyDescent="0.25">
      <c r="A3" s="26" t="s">
        <v>29</v>
      </c>
      <c r="B3" s="3"/>
      <c r="C3" s="3"/>
      <c r="D3" s="3"/>
      <c r="E3" s="3"/>
      <c r="F3" s="16"/>
      <c r="G3" s="16"/>
      <c r="H3" s="16"/>
      <c r="I3" s="16"/>
    </row>
    <row r="4" spans="1:9" x14ac:dyDescent="0.25">
      <c r="A4" s="3" t="s">
        <v>32</v>
      </c>
      <c r="B4" s="3"/>
      <c r="C4" s="3"/>
      <c r="D4" s="3"/>
      <c r="E4" s="3"/>
      <c r="F4" s="16"/>
      <c r="G4" s="16"/>
      <c r="H4" s="16"/>
      <c r="I4" s="16"/>
    </row>
    <row r="5" spans="1:9" x14ac:dyDescent="0.25">
      <c r="A5" s="3" t="s">
        <v>23</v>
      </c>
      <c r="B5" s="3"/>
      <c r="C5" s="3"/>
      <c r="D5" s="3"/>
      <c r="E5" s="3"/>
      <c r="F5" s="16"/>
      <c r="G5" s="16"/>
      <c r="H5" s="16"/>
      <c r="I5" s="16"/>
    </row>
    <row r="6" spans="1:9" x14ac:dyDescent="0.25">
      <c r="A6" s="3" t="s">
        <v>27</v>
      </c>
      <c r="B6" s="3"/>
      <c r="C6" s="3"/>
      <c r="D6" s="3"/>
      <c r="E6" s="3"/>
      <c r="F6" s="16"/>
      <c r="G6" s="16"/>
      <c r="H6" s="16"/>
      <c r="I6" s="16"/>
    </row>
    <row r="7" spans="1:9" x14ac:dyDescent="0.25">
      <c r="A7" s="3" t="s">
        <v>25</v>
      </c>
      <c r="B7" s="3"/>
      <c r="C7" s="3"/>
      <c r="D7" s="3"/>
      <c r="E7" s="3"/>
      <c r="F7" s="16"/>
      <c r="G7" s="16"/>
      <c r="H7" s="16"/>
      <c r="I7" s="16"/>
    </row>
    <row r="8" spans="1:9" x14ac:dyDescent="0.25">
      <c r="A8" s="5" t="s">
        <v>5</v>
      </c>
      <c r="B8" s="4"/>
      <c r="C8" s="3"/>
      <c r="D8" s="3"/>
      <c r="E8" s="3"/>
      <c r="F8" s="16"/>
      <c r="G8" s="16"/>
      <c r="H8" s="16"/>
      <c r="I8" s="16"/>
    </row>
    <row r="9" spans="1:9" x14ac:dyDescent="0.25">
      <c r="A9" s="28" t="s">
        <v>28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2.75" customHeight="1" x14ac:dyDescent="0.25">
      <c r="A13" s="28"/>
      <c r="B13" s="28"/>
      <c r="C13" s="28"/>
      <c r="D13" s="28"/>
      <c r="E13" s="28"/>
      <c r="F13" s="28"/>
      <c r="G13" s="28"/>
      <c r="H13" s="28"/>
      <c r="I13" s="28"/>
    </row>
    <row r="14" spans="1:9" ht="36" customHeight="1" x14ac:dyDescent="0.25">
      <c r="A14" s="22" t="s">
        <v>4</v>
      </c>
      <c r="B14" s="23" t="s">
        <v>1</v>
      </c>
      <c r="C14" s="23" t="s">
        <v>14</v>
      </c>
      <c r="D14" s="23" t="s">
        <v>15</v>
      </c>
      <c r="E14" s="23" t="s">
        <v>16</v>
      </c>
      <c r="F14" s="23" t="s">
        <v>17</v>
      </c>
      <c r="G14" s="23" t="s">
        <v>18</v>
      </c>
      <c r="H14" s="24" t="s">
        <v>19</v>
      </c>
      <c r="I14" s="24" t="s">
        <v>2</v>
      </c>
    </row>
    <row r="15" spans="1:9" ht="15" customHeight="1" x14ac:dyDescent="0.25">
      <c r="A15" s="27" t="s">
        <v>6</v>
      </c>
      <c r="B15" s="27">
        <v>0</v>
      </c>
      <c r="C15" s="27">
        <v>0</v>
      </c>
      <c r="D15" s="27">
        <v>0</v>
      </c>
      <c r="E15" s="27">
        <v>0</v>
      </c>
      <c r="F15" s="27">
        <v>0</v>
      </c>
      <c r="G15" s="27">
        <v>0</v>
      </c>
      <c r="H15" s="27">
        <v>0</v>
      </c>
      <c r="I15" s="27">
        <f>Table142[[#This Row],[Fiscal Year
2021]]</f>
        <v>0</v>
      </c>
    </row>
    <row r="16" spans="1:9" x14ac:dyDescent="0.25">
      <c r="A16" s="27" t="s">
        <v>7</v>
      </c>
      <c r="B16" s="27">
        <v>0</v>
      </c>
      <c r="C16" s="27">
        <v>0</v>
      </c>
      <c r="D16" s="27">
        <v>0</v>
      </c>
      <c r="E16" s="27">
        <v>0</v>
      </c>
      <c r="F16" s="27">
        <v>0</v>
      </c>
      <c r="G16" s="27">
        <v>0</v>
      </c>
      <c r="H16" s="27">
        <v>0</v>
      </c>
      <c r="I16" s="27">
        <f>Table142[[#This Row],[Fiscal Year
2021]]</f>
        <v>0</v>
      </c>
    </row>
    <row r="17" spans="1:9" x14ac:dyDescent="0.25">
      <c r="A17" s="27" t="s">
        <v>3</v>
      </c>
      <c r="B17" s="27">
        <v>0</v>
      </c>
      <c r="C17" s="27">
        <v>0</v>
      </c>
      <c r="D17" s="27">
        <v>0</v>
      </c>
      <c r="E17" s="27">
        <v>0</v>
      </c>
      <c r="F17" s="27">
        <v>0</v>
      </c>
      <c r="G17" s="27">
        <v>0</v>
      </c>
      <c r="H17" s="27">
        <v>0</v>
      </c>
      <c r="I17" s="27">
        <f>Table142[[#This Row],[Fiscal Year
2021]]</f>
        <v>0</v>
      </c>
    </row>
    <row r="18" spans="1:9" x14ac:dyDescent="0.25">
      <c r="A18" s="27" t="s">
        <v>8</v>
      </c>
      <c r="B18" s="27">
        <v>0</v>
      </c>
      <c r="C18" s="27">
        <v>0</v>
      </c>
      <c r="D18" s="27">
        <v>89338</v>
      </c>
      <c r="E18" s="27">
        <v>0</v>
      </c>
      <c r="F18" s="27">
        <v>0</v>
      </c>
      <c r="G18" s="27">
        <v>0</v>
      </c>
      <c r="H18" s="27">
        <v>0</v>
      </c>
      <c r="I18" s="27">
        <f>Table142[[#This Row],[Fiscal Year
2021]]</f>
        <v>89338</v>
      </c>
    </row>
    <row r="19" spans="1:9" x14ac:dyDescent="0.25">
      <c r="A19" s="27" t="s">
        <v>9</v>
      </c>
      <c r="B19" s="27">
        <v>0</v>
      </c>
      <c r="C19" s="27">
        <v>0</v>
      </c>
      <c r="D19" s="27">
        <v>0</v>
      </c>
      <c r="E19" s="27">
        <v>0</v>
      </c>
      <c r="F19" s="27">
        <v>0</v>
      </c>
      <c r="G19" s="27">
        <v>0</v>
      </c>
      <c r="H19" s="27">
        <v>0</v>
      </c>
      <c r="I19" s="27">
        <f>Table142[[#This Row],[Fiscal Year
2021]]</f>
        <v>0</v>
      </c>
    </row>
    <row r="20" spans="1:9" ht="15" customHeight="1" x14ac:dyDescent="0.25">
      <c r="A20" s="20" t="s">
        <v>2</v>
      </c>
      <c r="B20" s="25">
        <f t="shared" ref="B20:H20" si="0">SUM(B15:B19)</f>
        <v>0</v>
      </c>
      <c r="C20" s="25">
        <f t="shared" si="0"/>
        <v>0</v>
      </c>
      <c r="D20" s="25">
        <f t="shared" si="0"/>
        <v>89338</v>
      </c>
      <c r="E20" s="25">
        <f t="shared" si="0"/>
        <v>0</v>
      </c>
      <c r="F20" s="25">
        <f t="shared" si="0"/>
        <v>0</v>
      </c>
      <c r="G20" s="25">
        <f t="shared" si="0"/>
        <v>0</v>
      </c>
      <c r="H20" s="25">
        <f t="shared" si="0"/>
        <v>0</v>
      </c>
      <c r="I20" s="25">
        <f>Table142[[#This Row],[Fiscal Year
2021]]</f>
        <v>89338</v>
      </c>
    </row>
    <row r="21" spans="1:9" ht="15" customHeight="1" x14ac:dyDescent="0.25">
      <c r="A21" s="27" t="s">
        <v>13</v>
      </c>
      <c r="B21" s="27">
        <v>0</v>
      </c>
      <c r="C21" s="27">
        <v>0</v>
      </c>
      <c r="D21" s="27">
        <v>0</v>
      </c>
      <c r="E21" s="27">
        <v>0</v>
      </c>
      <c r="F21" s="27">
        <v>0</v>
      </c>
      <c r="G21" s="27">
        <v>0</v>
      </c>
      <c r="H21" s="27">
        <v>0</v>
      </c>
      <c r="I21" s="27">
        <f>Table142[[#This Row],[Fiscal Year
2021]]</f>
        <v>0</v>
      </c>
    </row>
    <row r="22" spans="1:9" x14ac:dyDescent="0.25">
      <c r="A22" s="27" t="s">
        <v>10</v>
      </c>
      <c r="B22" s="27">
        <v>0</v>
      </c>
      <c r="C22" s="27">
        <v>0</v>
      </c>
      <c r="D22" s="27">
        <v>86338</v>
      </c>
      <c r="E22" s="27">
        <v>0</v>
      </c>
      <c r="F22" s="27">
        <v>0</v>
      </c>
      <c r="G22" s="27">
        <v>0</v>
      </c>
      <c r="H22" s="27">
        <v>0</v>
      </c>
      <c r="I22" s="27">
        <f>Table142[[#This Row],[Fiscal Year
2021]]</f>
        <v>86338</v>
      </c>
    </row>
    <row r="23" spans="1:9" x14ac:dyDescent="0.25">
      <c r="A23" s="27" t="s">
        <v>11</v>
      </c>
      <c r="B23" s="27">
        <v>0</v>
      </c>
      <c r="C23" s="27">
        <v>0</v>
      </c>
      <c r="D23" s="27"/>
      <c r="E23" s="27">
        <v>0</v>
      </c>
      <c r="F23" s="27">
        <v>0</v>
      </c>
      <c r="G23" s="27">
        <v>0</v>
      </c>
      <c r="H23" s="27">
        <v>0</v>
      </c>
      <c r="I23" s="27">
        <f>Table142[[#This Row],[Fiscal Year
2021]]</f>
        <v>0</v>
      </c>
    </row>
    <row r="24" spans="1:9" x14ac:dyDescent="0.25">
      <c r="A24" s="27" t="s">
        <v>12</v>
      </c>
      <c r="B24" s="27">
        <v>0</v>
      </c>
      <c r="C24" s="27">
        <v>0</v>
      </c>
      <c r="D24" s="27">
        <v>3000</v>
      </c>
      <c r="E24" s="27">
        <v>0</v>
      </c>
      <c r="F24" s="27">
        <v>0</v>
      </c>
      <c r="G24" s="27">
        <v>0</v>
      </c>
      <c r="H24" s="27">
        <v>0</v>
      </c>
      <c r="I24" s="27">
        <f>Table142[[#This Row],[Fiscal Year
2021]]</f>
        <v>3000</v>
      </c>
    </row>
    <row r="25" spans="1:9" x14ac:dyDescent="0.25">
      <c r="A25" s="20" t="s">
        <v>0</v>
      </c>
      <c r="B25" s="25">
        <v>0</v>
      </c>
      <c r="C25" s="25">
        <f t="shared" ref="C25:G25" si="1">SUM(C21:C24)</f>
        <v>0</v>
      </c>
      <c r="D25" s="25">
        <f>D24+D22</f>
        <v>89338</v>
      </c>
      <c r="E25" s="25">
        <f t="shared" si="1"/>
        <v>0</v>
      </c>
      <c r="F25" s="25">
        <f t="shared" si="1"/>
        <v>0</v>
      </c>
      <c r="G25" s="25">
        <f t="shared" si="1"/>
        <v>0</v>
      </c>
      <c r="H25" s="25">
        <f>SUM(H21:H24)</f>
        <v>0</v>
      </c>
      <c r="I25" s="25">
        <f>Table142[[#This Row],[Fiscal Year
2021]]</f>
        <v>89338</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7"/>
      <c r="B29" s="17"/>
      <c r="C29" s="8"/>
      <c r="D29" s="8"/>
      <c r="E29" s="8"/>
      <c r="F29" s="8"/>
      <c r="G29" s="8"/>
      <c r="H29" s="8"/>
      <c r="I29" s="12"/>
    </row>
    <row r="30" spans="1:9" ht="13.5" customHeight="1" x14ac:dyDescent="0.25">
      <c r="A30" s="18"/>
      <c r="B30" s="18"/>
      <c r="C30" s="27"/>
      <c r="D30" s="27"/>
      <c r="E30" s="27"/>
      <c r="F30" s="27"/>
      <c r="G30" s="27"/>
      <c r="H30" s="27"/>
      <c r="I30" s="27"/>
    </row>
    <row r="31" spans="1:9" ht="13.5" customHeight="1" x14ac:dyDescent="0.25">
      <c r="A31" s="18"/>
      <c r="B31" s="18"/>
      <c r="C31" s="27"/>
      <c r="D31" s="27"/>
      <c r="E31" s="27"/>
      <c r="F31" s="27"/>
      <c r="G31" s="27"/>
      <c r="H31" s="27"/>
      <c r="I31" s="27"/>
    </row>
    <row r="32" spans="1:9" ht="13.5" customHeight="1" x14ac:dyDescent="0.25">
      <c r="A32" s="18"/>
      <c r="B32" s="18"/>
      <c r="C32" s="27"/>
      <c r="D32" s="27"/>
      <c r="E32" s="27"/>
      <c r="F32" s="27"/>
      <c r="G32" s="27"/>
      <c r="H32" s="27"/>
      <c r="I32" s="27"/>
    </row>
    <row r="33" spans="1:9" ht="13.5" customHeight="1" x14ac:dyDescent="0.25">
      <c r="A33" s="18"/>
      <c r="B33" s="18"/>
      <c r="C33" s="27"/>
      <c r="D33" s="27"/>
      <c r="E33" s="27"/>
      <c r="F33" s="27"/>
      <c r="G33" s="27"/>
      <c r="H33" s="27"/>
      <c r="I33" s="27"/>
    </row>
    <row r="34" spans="1:9" ht="13.5" customHeight="1" x14ac:dyDescent="0.25">
      <c r="A34" s="18"/>
      <c r="B34" s="18"/>
      <c r="C34" s="27"/>
      <c r="D34" s="27"/>
      <c r="E34" s="27"/>
      <c r="F34" s="27"/>
      <c r="G34" s="27"/>
      <c r="H34" s="27"/>
      <c r="I34" s="27"/>
    </row>
    <row r="35" spans="1:9" ht="13.5" customHeight="1" x14ac:dyDescent="0.25">
      <c r="A35" s="13"/>
      <c r="B35" s="13"/>
      <c r="C35" s="27"/>
      <c r="D35" s="27"/>
      <c r="E35" s="27"/>
      <c r="F35" s="27"/>
      <c r="G35" s="27"/>
      <c r="H35" s="27"/>
      <c r="I35" s="27"/>
    </row>
    <row r="36" spans="1:9" ht="9.9499999999999993" customHeight="1" x14ac:dyDescent="0.25">
      <c r="A36" s="10"/>
      <c r="B36" s="10"/>
      <c r="C36" s="10"/>
      <c r="D36" s="10"/>
      <c r="E36" s="10"/>
      <c r="F36" s="10"/>
      <c r="G36" s="10"/>
      <c r="H36" s="10"/>
      <c r="I36" s="10"/>
    </row>
    <row r="37" spans="1:9" ht="28.9" customHeight="1" x14ac:dyDescent="0.25">
      <c r="A37" s="17"/>
      <c r="B37" s="17"/>
      <c r="C37" s="14"/>
      <c r="D37" s="14"/>
      <c r="E37" s="8"/>
      <c r="F37" s="8"/>
      <c r="G37" s="8"/>
      <c r="H37" s="8"/>
      <c r="I37" s="12"/>
    </row>
    <row r="38" spans="1:9" ht="13.5" customHeight="1" x14ac:dyDescent="0.25">
      <c r="A38" s="18"/>
      <c r="B38" s="18"/>
      <c r="C38" s="27"/>
      <c r="D38" s="27"/>
      <c r="E38" s="27"/>
      <c r="F38" s="27"/>
      <c r="G38" s="27"/>
      <c r="H38" s="27"/>
      <c r="I38" s="27"/>
    </row>
    <row r="39" spans="1:9" ht="13.5" customHeight="1" x14ac:dyDescent="0.25">
      <c r="A39" s="18"/>
      <c r="B39" s="18"/>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0"/>
      <c r="B43" s="10"/>
      <c r="C43" s="10"/>
      <c r="D43" s="10"/>
      <c r="E43" s="10"/>
      <c r="F43" s="10"/>
      <c r="G43" s="10"/>
      <c r="H43" s="10"/>
      <c r="I43" s="10"/>
    </row>
    <row r="44" spans="1:9" ht="30" customHeight="1" x14ac:dyDescent="0.25">
      <c r="A44" s="17"/>
      <c r="B44" s="17"/>
      <c r="C44" s="17"/>
      <c r="D44" s="14"/>
      <c r="E44" s="8"/>
      <c r="F44" s="8"/>
      <c r="G44" s="8"/>
      <c r="H44" s="8"/>
      <c r="I44" s="12"/>
    </row>
    <row r="45" spans="1:9" ht="13.5" customHeight="1" x14ac:dyDescent="0.25">
      <c r="A45" s="18"/>
      <c r="B45" s="18"/>
      <c r="C45" s="18"/>
      <c r="D45" s="27"/>
      <c r="E45" s="27"/>
      <c r="F45" s="27"/>
      <c r="G45" s="27"/>
      <c r="H45" s="27"/>
      <c r="I45" s="27"/>
    </row>
    <row r="46" spans="1:9" ht="13.5" customHeight="1" x14ac:dyDescent="0.25">
      <c r="A46" s="18"/>
      <c r="B46" s="18"/>
      <c r="C46" s="18"/>
      <c r="D46" s="27"/>
      <c r="E46" s="27"/>
      <c r="F46" s="27"/>
      <c r="G46" s="27"/>
      <c r="H46" s="27"/>
      <c r="I46" s="27"/>
    </row>
  </sheetData>
  <mergeCells count="1">
    <mergeCell ref="A9:I13"/>
  </mergeCells>
  <pageMargins left="0.75" right="0.75" top="0.75" bottom="0.75" header="0.3" footer="0.3"/>
  <pageSetup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F91D844F-DA89-4A27-A252-87F6A1FCE699}">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00229-C596-47E5-BCC4-DA1ADE63DBAD}">
  <dimension ref="A1:I46"/>
  <sheetViews>
    <sheetView view="pageBreakPreview" zoomScaleNormal="100" zoomScaleSheetLayoutView="100" workbookViewId="0">
      <selection activeCell="A14" sqref="A14:XFD14"/>
    </sheetView>
  </sheetViews>
  <sheetFormatPr defaultRowHeight="15" x14ac:dyDescent="0.25"/>
  <cols>
    <col min="1" max="1" width="27" style="11" customWidth="1"/>
    <col min="2" max="2" width="10.5703125" style="11" customWidth="1"/>
    <col min="3" max="3" width="11.85546875" style="11" customWidth="1"/>
    <col min="4" max="4" width="11" style="11" customWidth="1"/>
    <col min="5" max="5" width="11.42578125" style="11" customWidth="1"/>
    <col min="6" max="6" width="11.28515625" style="11" customWidth="1"/>
    <col min="7" max="7" width="11.5703125" style="11" customWidth="1"/>
    <col min="8" max="8" width="13.7109375" style="11" customWidth="1"/>
    <col min="9" max="9" width="12.28515625" style="11" customWidth="1"/>
  </cols>
  <sheetData>
    <row r="1" spans="1:9" ht="18.75" x14ac:dyDescent="0.25">
      <c r="A1" s="19" t="s">
        <v>20</v>
      </c>
      <c r="B1" s="15"/>
      <c r="C1" s="15"/>
      <c r="D1" s="15"/>
      <c r="E1" s="15"/>
      <c r="F1" s="15"/>
      <c r="G1" s="15"/>
      <c r="H1" s="15"/>
      <c r="I1" s="15"/>
    </row>
    <row r="2" spans="1:9" ht="15.75" x14ac:dyDescent="0.25">
      <c r="A2" s="26" t="s">
        <v>21</v>
      </c>
      <c r="B2" s="3"/>
      <c r="C2" s="3"/>
      <c r="D2" s="3"/>
      <c r="E2" s="3"/>
      <c r="F2" s="16"/>
      <c r="G2" s="16"/>
      <c r="H2" s="16"/>
      <c r="I2" s="16"/>
    </row>
    <row r="3" spans="1:9" ht="15.75" x14ac:dyDescent="0.25">
      <c r="A3" s="26" t="s">
        <v>30</v>
      </c>
      <c r="B3" s="3"/>
      <c r="C3" s="3"/>
      <c r="D3" s="3"/>
      <c r="E3" s="3"/>
      <c r="F3" s="16"/>
      <c r="G3" s="16"/>
      <c r="H3" s="16"/>
      <c r="I3" s="16"/>
    </row>
    <row r="4" spans="1:9" x14ac:dyDescent="0.25">
      <c r="A4" s="3" t="s">
        <v>31</v>
      </c>
      <c r="B4" s="3"/>
      <c r="C4" s="3"/>
      <c r="D4" s="3"/>
      <c r="E4" s="3"/>
      <c r="F4" s="16"/>
      <c r="G4" s="16"/>
      <c r="H4" s="16"/>
      <c r="I4" s="16"/>
    </row>
    <row r="5" spans="1:9" x14ac:dyDescent="0.25">
      <c r="A5" s="3" t="s">
        <v>23</v>
      </c>
      <c r="B5" s="3"/>
      <c r="C5" s="3"/>
      <c r="D5" s="3"/>
      <c r="E5" s="3"/>
      <c r="F5" s="16"/>
      <c r="G5" s="16"/>
      <c r="H5" s="16"/>
      <c r="I5" s="16"/>
    </row>
    <row r="6" spans="1:9" x14ac:dyDescent="0.25">
      <c r="A6" s="3" t="s">
        <v>33</v>
      </c>
      <c r="B6" s="3"/>
      <c r="C6" s="3"/>
      <c r="D6" s="3"/>
      <c r="E6" s="3"/>
      <c r="F6" s="16"/>
      <c r="G6" s="16"/>
      <c r="H6" s="16"/>
      <c r="I6" s="16"/>
    </row>
    <row r="7" spans="1:9" x14ac:dyDescent="0.25">
      <c r="A7" s="3" t="s">
        <v>25</v>
      </c>
      <c r="B7" s="3"/>
      <c r="C7" s="3"/>
      <c r="D7" s="3"/>
      <c r="E7" s="3"/>
      <c r="F7" s="16"/>
      <c r="G7" s="16"/>
      <c r="H7" s="16"/>
      <c r="I7" s="16"/>
    </row>
    <row r="8" spans="1:9" x14ac:dyDescent="0.25">
      <c r="A8" s="5" t="s">
        <v>5</v>
      </c>
      <c r="B8" s="4"/>
      <c r="C8" s="3"/>
      <c r="D8" s="3"/>
      <c r="E8" s="3"/>
      <c r="F8" s="16"/>
      <c r="G8" s="16"/>
      <c r="H8" s="16"/>
      <c r="I8" s="16"/>
    </row>
    <row r="9" spans="1:9" x14ac:dyDescent="0.25">
      <c r="A9" s="28" t="s">
        <v>34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2.75" customHeight="1" x14ac:dyDescent="0.25">
      <c r="A13" s="28"/>
      <c r="B13" s="28"/>
      <c r="C13" s="28"/>
      <c r="D13" s="28"/>
      <c r="E13" s="28"/>
      <c r="F13" s="28"/>
      <c r="G13" s="28"/>
      <c r="H13" s="28"/>
      <c r="I13" s="28"/>
    </row>
    <row r="14" spans="1:9" ht="30" customHeight="1" x14ac:dyDescent="0.25">
      <c r="A14" s="22" t="s">
        <v>4</v>
      </c>
      <c r="B14" s="23" t="s">
        <v>1</v>
      </c>
      <c r="C14" s="23" t="s">
        <v>14</v>
      </c>
      <c r="D14" s="23" t="s">
        <v>15</v>
      </c>
      <c r="E14" s="23" t="s">
        <v>16</v>
      </c>
      <c r="F14" s="23" t="s">
        <v>17</v>
      </c>
      <c r="G14" s="23" t="s">
        <v>18</v>
      </c>
      <c r="H14" s="24" t="s">
        <v>19</v>
      </c>
      <c r="I14" s="24" t="s">
        <v>2</v>
      </c>
    </row>
    <row r="15" spans="1:9" ht="15" customHeight="1" x14ac:dyDescent="0.25">
      <c r="A15" s="27" t="s">
        <v>6</v>
      </c>
      <c r="B15" s="27">
        <v>0</v>
      </c>
      <c r="C15" s="27">
        <v>0</v>
      </c>
      <c r="D15" s="27">
        <v>0</v>
      </c>
      <c r="E15" s="27">
        <v>0</v>
      </c>
      <c r="F15" s="27">
        <v>0</v>
      </c>
      <c r="G15" s="27">
        <v>0</v>
      </c>
      <c r="H15" s="27">
        <v>0</v>
      </c>
      <c r="I15" s="27">
        <f>Table1423[[#This Row],[Fiscal Year
2021]]</f>
        <v>0</v>
      </c>
    </row>
    <row r="16" spans="1:9" x14ac:dyDescent="0.25">
      <c r="A16" s="27" t="s">
        <v>7</v>
      </c>
      <c r="B16" s="27">
        <v>0</v>
      </c>
      <c r="C16" s="27">
        <v>0</v>
      </c>
      <c r="D16" s="27">
        <v>0</v>
      </c>
      <c r="E16" s="27">
        <v>0</v>
      </c>
      <c r="F16" s="27">
        <v>0</v>
      </c>
      <c r="G16" s="27">
        <v>0</v>
      </c>
      <c r="H16" s="27">
        <v>0</v>
      </c>
      <c r="I16" s="27">
        <f>Table1423[[#This Row],[Fiscal Year
2021]]</f>
        <v>0</v>
      </c>
    </row>
    <row r="17" spans="1:9" x14ac:dyDescent="0.25">
      <c r="A17" s="27" t="s">
        <v>3</v>
      </c>
      <c r="B17" s="27">
        <v>0</v>
      </c>
      <c r="C17" s="27">
        <v>0</v>
      </c>
      <c r="D17" s="27">
        <v>0</v>
      </c>
      <c r="E17" s="27">
        <v>0</v>
      </c>
      <c r="F17" s="27">
        <v>0</v>
      </c>
      <c r="G17" s="27">
        <v>0</v>
      </c>
      <c r="H17" s="27">
        <v>0</v>
      </c>
      <c r="I17" s="27">
        <f>Table1423[[#This Row],[Fiscal Year
2021]]</f>
        <v>0</v>
      </c>
    </row>
    <row r="18" spans="1:9" x14ac:dyDescent="0.25">
      <c r="A18" s="27" t="s">
        <v>8</v>
      </c>
      <c r="B18" s="27">
        <v>0</v>
      </c>
      <c r="C18" s="27">
        <v>0</v>
      </c>
      <c r="D18" s="27">
        <v>395000</v>
      </c>
      <c r="E18" s="27">
        <v>0</v>
      </c>
      <c r="F18" s="27">
        <v>0</v>
      </c>
      <c r="G18" s="27">
        <v>0</v>
      </c>
      <c r="H18" s="27">
        <v>0</v>
      </c>
      <c r="I18" s="27">
        <f>Table1423[[#This Row],[Fiscal Year
2021]]</f>
        <v>395000</v>
      </c>
    </row>
    <row r="19" spans="1:9" x14ac:dyDescent="0.25">
      <c r="A19" s="27" t="s">
        <v>9</v>
      </c>
      <c r="B19" s="27">
        <v>0</v>
      </c>
      <c r="C19" s="27">
        <v>0</v>
      </c>
      <c r="D19" s="27">
        <v>0</v>
      </c>
      <c r="E19" s="27">
        <v>0</v>
      </c>
      <c r="F19" s="27">
        <v>0</v>
      </c>
      <c r="G19" s="27">
        <v>0</v>
      </c>
      <c r="H19" s="27">
        <v>0</v>
      </c>
      <c r="I19" s="27">
        <f>Table1423[[#This Row],[Fiscal Year
2021]]</f>
        <v>0</v>
      </c>
    </row>
    <row r="20" spans="1:9" ht="15" customHeight="1" x14ac:dyDescent="0.25">
      <c r="A20" s="20" t="s">
        <v>2</v>
      </c>
      <c r="B20" s="25">
        <f t="shared" ref="B20:H20" si="0">SUM(B15:B19)</f>
        <v>0</v>
      </c>
      <c r="C20" s="25">
        <f t="shared" si="0"/>
        <v>0</v>
      </c>
      <c r="D20" s="25">
        <f t="shared" si="0"/>
        <v>395000</v>
      </c>
      <c r="E20" s="25">
        <f t="shared" si="0"/>
        <v>0</v>
      </c>
      <c r="F20" s="25">
        <f t="shared" si="0"/>
        <v>0</v>
      </c>
      <c r="G20" s="25">
        <f t="shared" si="0"/>
        <v>0</v>
      </c>
      <c r="H20" s="25">
        <f t="shared" si="0"/>
        <v>0</v>
      </c>
      <c r="I20" s="25">
        <f>Table1423[[#This Row],[Fiscal Year
2021]]</f>
        <v>395000</v>
      </c>
    </row>
    <row r="21" spans="1:9" ht="15" customHeight="1" x14ac:dyDescent="0.25">
      <c r="A21" s="27" t="s">
        <v>13</v>
      </c>
      <c r="B21" s="27">
        <v>0</v>
      </c>
      <c r="C21" s="27">
        <v>0</v>
      </c>
      <c r="D21" s="27">
        <v>0</v>
      </c>
      <c r="E21" s="27">
        <v>0</v>
      </c>
      <c r="F21" s="27">
        <v>0</v>
      </c>
      <c r="G21" s="27">
        <v>0</v>
      </c>
      <c r="H21" s="27">
        <v>0</v>
      </c>
      <c r="I21" s="27">
        <f>Table1423[[#This Row],[Fiscal Year
2021]]</f>
        <v>0</v>
      </c>
    </row>
    <row r="22" spans="1:9" x14ac:dyDescent="0.25">
      <c r="A22" s="27" t="s">
        <v>10</v>
      </c>
      <c r="B22" s="27">
        <v>0</v>
      </c>
      <c r="C22" s="27">
        <v>0</v>
      </c>
      <c r="D22" s="27">
        <v>148970</v>
      </c>
      <c r="E22" s="27">
        <v>0</v>
      </c>
      <c r="F22" s="27">
        <v>0</v>
      </c>
      <c r="G22" s="27">
        <v>0</v>
      </c>
      <c r="H22" s="27">
        <v>0</v>
      </c>
      <c r="I22" s="27">
        <f>Table1423[[#This Row],[Fiscal Year
2021]]</f>
        <v>148970</v>
      </c>
    </row>
    <row r="23" spans="1:9" x14ac:dyDescent="0.25">
      <c r="A23" s="27" t="s">
        <v>11</v>
      </c>
      <c r="B23" s="27">
        <v>0</v>
      </c>
      <c r="C23" s="27">
        <v>0</v>
      </c>
      <c r="D23" s="27">
        <v>240030</v>
      </c>
      <c r="E23" s="27">
        <v>0</v>
      </c>
      <c r="F23" s="27">
        <v>0</v>
      </c>
      <c r="G23" s="27">
        <v>0</v>
      </c>
      <c r="H23" s="27">
        <v>0</v>
      </c>
      <c r="I23" s="27">
        <f>Table1423[[#This Row],[Fiscal Year
2021]]</f>
        <v>240030</v>
      </c>
    </row>
    <row r="24" spans="1:9" x14ac:dyDescent="0.25">
      <c r="A24" s="27" t="s">
        <v>12</v>
      </c>
      <c r="B24" s="27">
        <v>0</v>
      </c>
      <c r="C24" s="27">
        <v>0</v>
      </c>
      <c r="D24" s="27">
        <v>6000</v>
      </c>
      <c r="E24" s="27">
        <v>0</v>
      </c>
      <c r="F24" s="27">
        <v>0</v>
      </c>
      <c r="G24" s="27">
        <v>0</v>
      </c>
      <c r="H24" s="27">
        <v>0</v>
      </c>
      <c r="I24" s="27">
        <f>Table1423[[#This Row],[Fiscal Year
2021]]</f>
        <v>6000</v>
      </c>
    </row>
    <row r="25" spans="1:9" x14ac:dyDescent="0.25">
      <c r="A25" s="20" t="s">
        <v>0</v>
      </c>
      <c r="B25" s="25">
        <v>0</v>
      </c>
      <c r="C25" s="25">
        <f t="shared" ref="C25:G25" si="1">SUM(C21:C24)</f>
        <v>0</v>
      </c>
      <c r="D25" s="25">
        <f>D24+D23+D22</f>
        <v>395000</v>
      </c>
      <c r="E25" s="25">
        <f t="shared" si="1"/>
        <v>0</v>
      </c>
      <c r="F25" s="25">
        <f t="shared" si="1"/>
        <v>0</v>
      </c>
      <c r="G25" s="25">
        <f t="shared" si="1"/>
        <v>0</v>
      </c>
      <c r="H25" s="25">
        <f>SUM(H21:H24)</f>
        <v>0</v>
      </c>
      <c r="I25" s="25">
        <f>Table1423[[#This Row],[Fiscal Year
2021]]</f>
        <v>395000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7"/>
      <c r="B29" s="17"/>
      <c r="C29" s="8"/>
      <c r="D29" s="8"/>
      <c r="E29" s="8"/>
      <c r="F29" s="8"/>
      <c r="G29" s="8"/>
      <c r="H29" s="8"/>
      <c r="I29" s="12"/>
    </row>
    <row r="30" spans="1:9" ht="13.5" customHeight="1" x14ac:dyDescent="0.25">
      <c r="A30" s="18"/>
      <c r="B30" s="18"/>
      <c r="C30" s="27"/>
      <c r="D30" s="27"/>
      <c r="E30" s="27"/>
      <c r="F30" s="27"/>
      <c r="G30" s="27"/>
      <c r="H30" s="27"/>
      <c r="I30" s="27"/>
    </row>
    <row r="31" spans="1:9" ht="13.5" customHeight="1" x14ac:dyDescent="0.25">
      <c r="A31" s="18"/>
      <c r="B31" s="18"/>
      <c r="C31" s="27"/>
      <c r="D31" s="27"/>
      <c r="E31" s="27"/>
      <c r="F31" s="27"/>
      <c r="G31" s="27"/>
      <c r="H31" s="27"/>
      <c r="I31" s="27"/>
    </row>
    <row r="32" spans="1:9" ht="13.5" customHeight="1" x14ac:dyDescent="0.25">
      <c r="A32" s="18"/>
      <c r="B32" s="18"/>
      <c r="C32" s="27"/>
      <c r="D32" s="27"/>
      <c r="E32" s="27"/>
      <c r="F32" s="27"/>
      <c r="G32" s="27"/>
      <c r="H32" s="27"/>
      <c r="I32" s="27"/>
    </row>
    <row r="33" spans="1:9" ht="13.5" customHeight="1" x14ac:dyDescent="0.25">
      <c r="A33" s="18"/>
      <c r="B33" s="18"/>
      <c r="C33" s="27"/>
      <c r="D33" s="27"/>
      <c r="E33" s="27"/>
      <c r="F33" s="27"/>
      <c r="G33" s="27"/>
      <c r="H33" s="27"/>
      <c r="I33" s="27"/>
    </row>
    <row r="34" spans="1:9" ht="13.5" customHeight="1" x14ac:dyDescent="0.25">
      <c r="A34" s="18"/>
      <c r="B34" s="18"/>
      <c r="C34" s="27"/>
      <c r="D34" s="27"/>
      <c r="E34" s="27"/>
      <c r="F34" s="27"/>
      <c r="G34" s="27"/>
      <c r="H34" s="27"/>
      <c r="I34" s="27"/>
    </row>
    <row r="35" spans="1:9" ht="13.5" customHeight="1" x14ac:dyDescent="0.25">
      <c r="A35" s="13"/>
      <c r="B35" s="13"/>
      <c r="C35" s="27"/>
      <c r="D35" s="27"/>
      <c r="E35" s="27"/>
      <c r="F35" s="27"/>
      <c r="G35" s="27"/>
      <c r="H35" s="27"/>
      <c r="I35" s="27"/>
    </row>
    <row r="36" spans="1:9" ht="9.9499999999999993" customHeight="1" x14ac:dyDescent="0.25">
      <c r="A36" s="10"/>
      <c r="B36" s="10"/>
      <c r="C36" s="10"/>
      <c r="D36" s="10"/>
      <c r="E36" s="10"/>
      <c r="F36" s="10"/>
      <c r="G36" s="10"/>
      <c r="H36" s="10"/>
      <c r="I36" s="10"/>
    </row>
    <row r="37" spans="1:9" ht="28.9" customHeight="1" x14ac:dyDescent="0.25">
      <c r="A37" s="17"/>
      <c r="B37" s="17"/>
      <c r="C37" s="14"/>
      <c r="D37" s="14"/>
      <c r="E37" s="8"/>
      <c r="F37" s="8"/>
      <c r="G37" s="8"/>
      <c r="H37" s="8"/>
      <c r="I37" s="12"/>
    </row>
    <row r="38" spans="1:9" ht="13.5" customHeight="1" x14ac:dyDescent="0.25">
      <c r="A38" s="18"/>
      <c r="B38" s="18"/>
      <c r="C38" s="27"/>
      <c r="D38" s="27"/>
      <c r="E38" s="27"/>
      <c r="F38" s="27"/>
      <c r="G38" s="27"/>
      <c r="H38" s="27"/>
      <c r="I38" s="27"/>
    </row>
    <row r="39" spans="1:9" ht="13.5" customHeight="1" x14ac:dyDescent="0.25">
      <c r="A39" s="18"/>
      <c r="B39" s="18"/>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0"/>
      <c r="B43" s="10"/>
      <c r="C43" s="10"/>
      <c r="D43" s="10"/>
      <c r="E43" s="10"/>
      <c r="F43" s="10"/>
      <c r="G43" s="10"/>
      <c r="H43" s="10"/>
      <c r="I43" s="10"/>
    </row>
    <row r="44" spans="1:9" ht="30" customHeight="1" x14ac:dyDescent="0.25">
      <c r="A44" s="17"/>
      <c r="B44" s="17"/>
      <c r="C44" s="17"/>
      <c r="D44" s="14"/>
      <c r="E44" s="8"/>
      <c r="F44" s="8"/>
      <c r="G44" s="8"/>
      <c r="H44" s="8"/>
      <c r="I44" s="12"/>
    </row>
    <row r="45" spans="1:9" ht="13.5" customHeight="1" x14ac:dyDescent="0.25">
      <c r="A45" s="18"/>
      <c r="B45" s="18"/>
      <c r="C45" s="18"/>
      <c r="D45" s="27"/>
      <c r="E45" s="27"/>
      <c r="F45" s="27"/>
      <c r="G45" s="27"/>
      <c r="H45" s="27"/>
      <c r="I45" s="27"/>
    </row>
    <row r="46" spans="1:9" ht="13.5" customHeight="1" x14ac:dyDescent="0.25">
      <c r="A46" s="18"/>
      <c r="B46" s="18"/>
      <c r="C46" s="18"/>
      <c r="D46" s="27"/>
      <c r="E46" s="27"/>
      <c r="F46" s="27"/>
      <c r="G46" s="27"/>
      <c r="H46" s="27"/>
      <c r="I46" s="27"/>
    </row>
  </sheetData>
  <mergeCells count="1">
    <mergeCell ref="A9:I13"/>
  </mergeCells>
  <pageMargins left="0.75" right="0.75" top="0.75" bottom="0.75" header="0.3" footer="0.3"/>
  <pageSetup orientation="landscape" verticalDpi="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AB1A9F35-2B7E-4722-81C3-30EEAD998F38}">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partment1 xmlns="a402db00-9d57-4dbb-a877-618573d294b6">45</Department1>
    <FY xmlns="36f070f7-04c4-4be5-8d1f-8b30ee066cc3">2020-2021</FY>
    <Budget_x0020_Status xmlns="36f070f7-04c4-4be5-8d1f-8b30ee066cc3">Tentative</Budget_x0020_Status>
  </documentManagement>
</p:properties>
</file>

<file path=customXml/item2.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9FB614-B120-446F-A0B1-06FCFCD367FA}">
  <ds:schemaRefs>
    <ds:schemaRef ds:uri="http://schemas.microsoft.com/office/2006/documentManagement/types"/>
    <ds:schemaRef ds:uri="http://schemas.openxmlformats.org/package/2006/metadata/core-properties"/>
    <ds:schemaRef ds:uri="http://purl.org/dc/terms/"/>
    <ds:schemaRef ds:uri="http://purl.org/dc/dcmitype/"/>
    <ds:schemaRef ds:uri="36f070f7-04c4-4be5-8d1f-8b30ee066cc3"/>
    <ds:schemaRef ds:uri="http://purl.org/dc/elements/1.1/"/>
    <ds:schemaRef ds:uri="http://www.w3.org/XML/1998/namespace"/>
    <ds:schemaRef ds:uri="http://schemas.microsoft.com/office/infopath/2007/PartnerControls"/>
    <ds:schemaRef ds:uri="a402db00-9d57-4dbb-a877-618573d294b6"/>
    <ds:schemaRef ds:uri="http://schemas.microsoft.com/office/2006/metadata/properties"/>
  </ds:schemaRefs>
</ds:datastoreItem>
</file>

<file path=customXml/itemProps2.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3.xml><?xml version="1.0" encoding="utf-8"?>
<ds:datastoreItem xmlns:ds="http://schemas.openxmlformats.org/officeDocument/2006/customXml" ds:itemID="{073136BD-59B2-42DE-A402-D0A50E780545}">
  <ds:schemaRefs>
    <ds:schemaRef ds:uri="http://schemas.microsoft.com/sharepoint/v3/contenttype/forms"/>
  </ds:schemaRefs>
</ds:datastoreItem>
</file>

<file path=customXml/itemProps4.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East Mims Phase 2</vt:lpstr>
      <vt:lpstr>Clearlake Road Lighting</vt:lpstr>
      <vt:lpstr>Sharpes Greenway Project</vt:lpstr>
      <vt:lpstr>'Clearlake Road Lighting'!Print_Area</vt:lpstr>
      <vt:lpstr>'East Mims Phase 2'!Print_Area</vt:lpstr>
      <vt:lpstr>'Sharpes Greenway Project'!Print_Area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Housing and Human Services Fiscal Year 2020-2021 C I P Projects</dc:title>
  <dc:creator>Maier, Lydia</dc:creator>
  <cp:lastModifiedBy>Rose, Vicki</cp:lastModifiedBy>
  <cp:lastPrinted>2020-06-30T13:32:11Z</cp:lastPrinted>
  <dcterms:created xsi:type="dcterms:W3CDTF">2019-01-31T16:06:35Z</dcterms:created>
  <dcterms:modified xsi:type="dcterms:W3CDTF">2020-07-14T18:14:33Z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