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48EB5D48-1AB0-43D3-95B5-7CAEFEF4C2B8}" xr6:coauthVersionLast="36" xr6:coauthVersionMax="36" xr10:uidLastSave="{00000000-0000-0000-0000-000000000000}"/>
  <bookViews>
    <workbookView xWindow="240" yWindow="90" windowWidth="20115" windowHeight="6735" tabRatio="638" xr2:uid="{00000000-000D-0000-FFFF-FFFF00000000}"/>
  </bookViews>
  <sheets>
    <sheet name="Bus Shelters" sheetId="1" r:id="rId1"/>
    <sheet name="Vet Bldg" sheetId="2" r:id="rId2"/>
    <sheet name="Generator" sheetId="3" r:id="rId3"/>
    <sheet name="Melb Term" sheetId="4" r:id="rId4"/>
    <sheet name="Mod Restroom" sheetId="5" r:id="rId5"/>
    <sheet name="Cocoa-Office Renov" sheetId="6" r:id="rId6"/>
    <sheet name="Cocoa-Parking Lot" sheetId="7" r:id="rId7"/>
    <sheet name="Security" sheetId="8" r:id="rId8"/>
  </sheets>
  <externalReferences>
    <externalReference r:id="rId9"/>
    <externalReference r:id="rId10"/>
    <externalReference r:id="rId11"/>
  </externalReferences>
  <definedNames>
    <definedName name="_dis5" localSheetId="0">#REF!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#REF!</definedName>
    <definedName name="_xlnm.Print_Area" localSheetId="0">'Bus Shelters'!$A$1:$I$25</definedName>
    <definedName name="_xlnm.Print_Area" localSheetId="5">'Cocoa-Office Renov'!$A$1:$I$25</definedName>
    <definedName name="_xlnm.Print_Area" localSheetId="6">'Cocoa-Parking Lot'!$A$1:$I$25</definedName>
    <definedName name="_xlnm.Print_Area" localSheetId="2">Generator!$A$1:$I$25</definedName>
    <definedName name="_xlnm.Print_Area" localSheetId="3">'Melb Term'!$A$1:$I$25</definedName>
    <definedName name="_xlnm.Print_Area" localSheetId="4">'Mod Restroom'!$A$1:$I$25</definedName>
    <definedName name="_xlnm.Print_Area" localSheetId="7">Security!$A$1:$I$25</definedName>
    <definedName name="_xlnm.Print_Area" localSheetId="1">'Vet Bldg'!$A$1:$I$25</definedName>
    <definedName name="Projected_Revenue" localSheetId="0">#REF!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D25" i="1" l="1"/>
  <c r="D20" i="1"/>
  <c r="D20" i="8" l="1"/>
  <c r="D20" i="7"/>
  <c r="D20" i="5"/>
  <c r="D20" i="4"/>
  <c r="I15" i="1"/>
  <c r="I16" i="1"/>
  <c r="I17" i="1"/>
  <c r="I18" i="1"/>
  <c r="I19" i="1"/>
  <c r="I21" i="1"/>
  <c r="I22" i="1"/>
  <c r="I23" i="1"/>
  <c r="I24" i="1"/>
  <c r="H25" i="8" l="1"/>
  <c r="G25" i="8"/>
  <c r="F25" i="8"/>
  <c r="E25" i="8"/>
  <c r="D25" i="8"/>
  <c r="C25" i="8"/>
  <c r="B25" i="8"/>
  <c r="I24" i="8"/>
  <c r="I23" i="8"/>
  <c r="I22" i="8"/>
  <c r="I21" i="8"/>
  <c r="H20" i="8"/>
  <c r="G20" i="8"/>
  <c r="F20" i="8"/>
  <c r="E20" i="8"/>
  <c r="B20" i="8"/>
  <c r="I20" i="8" s="1"/>
  <c r="I19" i="8"/>
  <c r="I18" i="8"/>
  <c r="I17" i="8"/>
  <c r="I16" i="8"/>
  <c r="I15" i="8"/>
  <c r="I25" i="8" l="1"/>
  <c r="H25" i="7"/>
  <c r="G25" i="7"/>
  <c r="F25" i="7"/>
  <c r="E25" i="7"/>
  <c r="D25" i="7"/>
  <c r="C25" i="7"/>
  <c r="B25" i="7"/>
  <c r="I24" i="7"/>
  <c r="I23" i="7"/>
  <c r="I22" i="7"/>
  <c r="I21" i="7"/>
  <c r="H20" i="7"/>
  <c r="G20" i="7"/>
  <c r="F20" i="7"/>
  <c r="E20" i="7"/>
  <c r="I20" i="7" s="1"/>
  <c r="I19" i="7"/>
  <c r="I18" i="7"/>
  <c r="I17" i="7"/>
  <c r="I16" i="7"/>
  <c r="I15" i="7"/>
  <c r="I25" i="7" l="1"/>
  <c r="H25" i="6"/>
  <c r="G25" i="6"/>
  <c r="F25" i="6"/>
  <c r="E25" i="6"/>
  <c r="D25" i="6"/>
  <c r="C25" i="6"/>
  <c r="B25" i="6"/>
  <c r="I24" i="6"/>
  <c r="I23" i="6"/>
  <c r="I22" i="6"/>
  <c r="I21" i="6"/>
  <c r="H20" i="6"/>
  <c r="G20" i="6"/>
  <c r="F20" i="6"/>
  <c r="E20" i="6"/>
  <c r="I20" i="6"/>
  <c r="B20" i="6"/>
  <c r="I19" i="6"/>
  <c r="I18" i="6"/>
  <c r="I17" i="6"/>
  <c r="I16" i="6"/>
  <c r="I15" i="6"/>
  <c r="I25" i="6" l="1"/>
  <c r="H25" i="5"/>
  <c r="G25" i="5"/>
  <c r="F25" i="5"/>
  <c r="E25" i="5"/>
  <c r="D25" i="5"/>
  <c r="C25" i="5"/>
  <c r="B25" i="5"/>
  <c r="I24" i="5"/>
  <c r="I23" i="5"/>
  <c r="I22" i="5"/>
  <c r="I21" i="5"/>
  <c r="H20" i="5"/>
  <c r="G20" i="5"/>
  <c r="F20" i="5"/>
  <c r="E20" i="5"/>
  <c r="I20" i="5"/>
  <c r="B20" i="5"/>
  <c r="I19" i="5"/>
  <c r="I18" i="5"/>
  <c r="I17" i="5"/>
  <c r="I16" i="5"/>
  <c r="I15" i="5"/>
  <c r="I25" i="5" l="1"/>
  <c r="H25" i="4"/>
  <c r="G25" i="4"/>
  <c r="F25" i="4"/>
  <c r="E25" i="4"/>
  <c r="D25" i="4"/>
  <c r="C25" i="4"/>
  <c r="B25" i="4"/>
  <c r="I25" i="4" s="1"/>
  <c r="I24" i="4"/>
  <c r="I23" i="4"/>
  <c r="I22" i="4"/>
  <c r="I21" i="4"/>
  <c r="H20" i="4"/>
  <c r="G20" i="4"/>
  <c r="F20" i="4"/>
  <c r="E20" i="4"/>
  <c r="I20" i="4" s="1"/>
  <c r="C20" i="4"/>
  <c r="I19" i="4"/>
  <c r="I18" i="4"/>
  <c r="I17" i="4"/>
  <c r="I16" i="4"/>
  <c r="I15" i="4"/>
  <c r="H25" i="3" l="1"/>
  <c r="G25" i="3"/>
  <c r="F25" i="3"/>
  <c r="E25" i="3"/>
  <c r="D25" i="3"/>
  <c r="C25" i="3"/>
  <c r="B25" i="3"/>
  <c r="I24" i="3"/>
  <c r="I23" i="3"/>
  <c r="I22" i="3"/>
  <c r="I21" i="3"/>
  <c r="H20" i="3"/>
  <c r="G20" i="3"/>
  <c r="F20" i="3"/>
  <c r="E20" i="3"/>
  <c r="I20" i="3"/>
  <c r="B20" i="3"/>
  <c r="I19" i="3"/>
  <c r="I18" i="3"/>
  <c r="I17" i="3"/>
  <c r="I16" i="3"/>
  <c r="I15" i="3"/>
  <c r="I25" i="3" l="1"/>
  <c r="H25" i="2"/>
  <c r="G25" i="2"/>
  <c r="F25" i="2"/>
  <c r="E25" i="2"/>
  <c r="D25" i="2"/>
  <c r="C25" i="2"/>
  <c r="B25" i="2"/>
  <c r="I24" i="2"/>
  <c r="I23" i="2"/>
  <c r="I22" i="2"/>
  <c r="I21" i="2"/>
  <c r="H20" i="2"/>
  <c r="G20" i="2"/>
  <c r="F20" i="2"/>
  <c r="E20" i="2"/>
  <c r="D20" i="2"/>
  <c r="B20" i="2"/>
  <c r="I19" i="2"/>
  <c r="I18" i="2"/>
  <c r="I17" i="2"/>
  <c r="I16" i="2"/>
  <c r="I15" i="2"/>
  <c r="I25" i="2" l="1"/>
  <c r="I20" i="2"/>
  <c r="H20" i="1"/>
  <c r="G20" i="1"/>
  <c r="F20" i="1"/>
  <c r="E20" i="1"/>
  <c r="I20" i="1" s="1"/>
  <c r="H25" i="1"/>
  <c r="G25" i="1" l="1"/>
  <c r="F25" i="1"/>
  <c r="E25" i="1"/>
  <c r="I25" i="1" s="1"/>
</calcChain>
</file>

<file path=xl/sharedStrings.xml><?xml version="1.0" encoding="utf-8"?>
<sst xmlns="http://schemas.openxmlformats.org/spreadsheetml/2006/main" count="232" uniqueCount="68">
  <si>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</si>
  <si>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</si>
  <si>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</si>
  <si>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</si>
  <si>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</si>
  <si>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</si>
  <si>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</si>
  <si>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</si>
  <si>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</si>
  <si>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</si>
  <si>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</si>
  <si>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</si>
  <si>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</si>
  <si>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</si>
  <si>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</si>
  <si>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</si>
  <si>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</si>
  <si>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</si>
  <si>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</si>
  <si>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</si>
  <si>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PROGRAM NAME:TRANSIT CAPITAL</t>
  </si>
  <si>
    <t>PROJECT NAME:  BUS SHELTERS</t>
  </si>
  <si>
    <t>Funded Program: 6300010</t>
  </si>
  <si>
    <t>District(s): 1, 2, 3, 4 and 5</t>
  </si>
  <si>
    <t>Project Timeline: October 1, 2017 through September  30, 2021</t>
  </si>
  <si>
    <t>Space Coast Area Transit will be working with local municipalities to construct and install bus shelters, benches and signage throughout the county through use of inter-local agreements.  Space Coast Area Transit will permit, construct and upgrade bus shelters to meet the American with Disabilities Act requirements. Under these agreements, Space Coast Area Transit will own the bus shelters and the municipalities will maintain and clean the shelters.</t>
  </si>
  <si>
    <t>PROGRAM NAME: TRANSIT CAPITAL</t>
  </si>
  <si>
    <t>PROJECT NAME: DEMOLISH VETERAN'S BUILDING AND CONSTRUCT NEW PARKING LOT</t>
  </si>
  <si>
    <t>Project Total: $455,239</t>
  </si>
  <si>
    <t>Project Timeline: October 1, 2020 through September 29, 2021</t>
  </si>
  <si>
    <t>Funded Program: 6571406</t>
  </si>
  <si>
    <t>District(s): 2</t>
  </si>
  <si>
    <t xml:space="preserve">Space Coast Area Transit will demolish the existing Veterans' Building that is located at 1125 W. King Street, Cocoa, Florida, which is adjacent to the north side of the Cocoa Terminal.  The project will consist of demolition of the existing building, construction and paving of the new parking lot, ADA amenities and landscaping to meet the City of Cocoa permit regulations for stormwater drainage. </t>
  </si>
  <si>
    <t>PROJECT NAME:  GENERATOR - COCOA TERMINAL</t>
  </si>
  <si>
    <t>Project Total: $150,000</t>
  </si>
  <si>
    <t>Project Timeline: October 1, 2020 through December  31, 2020</t>
  </si>
  <si>
    <t>Funded Program: 6351420</t>
  </si>
  <si>
    <t xml:space="preserve">District(s): 2 </t>
  </si>
  <si>
    <t>New generator at Cocoa Terminal to replace existing generator that is reaching its useful life.</t>
  </si>
  <si>
    <t>PROJECT NAME: MELBOURNE TERMINAL RENOVATIONS</t>
  </si>
  <si>
    <t>Project Timeline: April 17, 2020 through December 31, 2020</t>
  </si>
  <si>
    <t>Funded Program: 6300514</t>
  </si>
  <si>
    <t>District(s): 5</t>
  </si>
  <si>
    <t>Renovations at the Melbourne Terminal to include:  flooring replacement, restroom renovations, cubicle replacements with customer service counter and door access controls.</t>
  </si>
  <si>
    <t>PROJECT NAME:  MODULAR RESTROOM AND TERMINAL RENOVATIONS - COCOA</t>
  </si>
  <si>
    <t>Project Total: $535,000</t>
  </si>
  <si>
    <t>Project Timeline: January 31, 2020 through December  31, 2020</t>
  </si>
  <si>
    <t>Funded Program: 6502414</t>
  </si>
  <si>
    <t>Design and construction of a public modular restroom; the redesign of the existing restroom and kitchen area and a new entry for bus drivers.</t>
  </si>
  <si>
    <t>PROJECT NAME: OFFICE RENOVATIONS - COCOA TERMINAL</t>
  </si>
  <si>
    <t>Project Total: $77,300</t>
  </si>
  <si>
    <t>Project Timeline: March 24, 2020 through December  31, 2020</t>
  </si>
  <si>
    <t>Funded Program: To Be Determined</t>
  </si>
  <si>
    <t>Space Coast Area Transit will have protective barriers installed on cubicles for support staff that have daily contact with the general public to mitigate the risk to both staff and the public.</t>
  </si>
  <si>
    <t>PROJECT NAME: PARKING LOT - COCOA TERMINAL</t>
  </si>
  <si>
    <t>Project Total: $700,000</t>
  </si>
  <si>
    <t>Project Timeline: October 1, 2019 through September 30, 2021</t>
  </si>
  <si>
    <t>Funded Program: 6300237</t>
  </si>
  <si>
    <t>PROJECT NAME:  SECURITY  - TRANSIT TERMINALS</t>
  </si>
  <si>
    <t>Project Total: $200,200</t>
  </si>
  <si>
    <t>Project Timeline: March 12, 2020 through December  31, 2020</t>
  </si>
  <si>
    <t>Funded Program: 6518206</t>
  </si>
  <si>
    <t>District(s): 2 and 5</t>
  </si>
  <si>
    <t>Space Coast Area Transit is mandated by the Federal Transit Administration to spend a minimum of 1% of the total annual capital grant funds on security.  This project will include: upgrade security camera software and hardware, replace non-working outside security cameras with high definition at  both terminals; extension of the customer service window glass, access controls and door and hardware replacement for Cocoa terminal.</t>
  </si>
  <si>
    <t xml:space="preserve">The concrete slab parking area at the Cocoa Terminal is cracked and broken and has become a hazard to employees and vehicles. This project will replace the concrete slab parking area at the Cocoa Terminal.  </t>
  </si>
  <si>
    <t>TRANSIT SERVICES DEPARTMENT</t>
  </si>
  <si>
    <t>Project Total: $143,415</t>
  </si>
  <si>
    <t>Project Total: $2,545,584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</si>
</sst>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1">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04">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103" dataDxfId="101" headerRowBorderDxfId="102" tableBorderDxfId="100">
  <tableColumns count="9">
    <tableColumn id="1" xr3:uid="{00000000-0010-0000-0000-000001000000}" name="Revenue or Expense Category" dataDxfId="99"/>
    <tableColumn id="3" xr3:uid="{00000000-0010-0000-0000-000003000000}" name="All Prior Fiscal Years" dataDxfId="98"/>
    <tableColumn id="4" xr3:uid="{00000000-0010-0000-0000-000004000000}" name="Fiscal Year_x000a_2020" dataDxfId="97"/>
    <tableColumn id="5" xr3:uid="{00000000-0010-0000-0000-000005000000}" name="Fiscal Year_x000a_2021" dataDxfId="96"/>
    <tableColumn id="6" xr3:uid="{00000000-0010-0000-0000-000006000000}" name="Fiscal Year_x000a_2022" dataDxfId="95"/>
    <tableColumn id="7" xr3:uid="{00000000-0010-0000-0000-000007000000}" name="Fiscal Year_x000a_2023" dataDxfId="94"/>
    <tableColumn id="8" xr3:uid="{00000000-0010-0000-0000-000008000000}" name="Fiscal Year_x000a_2024" dataDxfId="93"/>
    <tableColumn id="9" xr3:uid="{00000000-0010-0000-0000-000009000000}" name="Fiscal Year  _x000a_2025 &amp; Future" dataDxfId="92"/>
    <tableColumn id="10" xr3:uid="{00000000-0010-0000-0000-00000A000000}" name="Total Revenue" dataDxfId="91">
      <calculatedColumnFormula>SUM(Table14[[#This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6AB41E-E20E-4597-89EF-F1EB68D66901}" name="Table142" displayName="Table142" ref="A14:I25" totalsRowShown="0" headerRowDxfId="90" dataDxfId="88" headerRowBorderDxfId="89" tableBorderDxfId="87">
  <tableColumns count="9">
    <tableColumn id="1" xr3:uid="{847AA8DC-5A82-4327-99CC-1CA649775519}" name="Revenue or Expense Category" dataDxfId="86"/>
    <tableColumn id="3" xr3:uid="{304535EA-0BDB-40C6-B516-EABBE5FA5455}" name="All Prior Fiscal Years" dataDxfId="85"/>
    <tableColumn id="4" xr3:uid="{22D3F5CF-356D-42B8-9770-851EC8C1A54B}" name="Fiscal Year_x000a_2020" dataDxfId="84"/>
    <tableColumn id="5" xr3:uid="{7F9D460C-5AC0-4F89-81F0-3E8D93798B6F}" name="Fiscal Year_x000a_2021" dataDxfId="83"/>
    <tableColumn id="6" xr3:uid="{3C207C45-5790-4DE9-8765-3AF1CAB1C8C8}" name="Fiscal Year_x000a_2022" dataDxfId="82"/>
    <tableColumn id="7" xr3:uid="{75145B3C-AC7B-48BA-B813-B06B29D43409}" name="Fiscal Year_x000a_2023" dataDxfId="81"/>
    <tableColumn id="8" xr3:uid="{D5D5D114-C9ED-4A9A-9968-4F6E8D6F89A9}" name="Fiscal Year_x000a_2024" dataDxfId="80"/>
    <tableColumn id="9" xr3:uid="{36F68732-1786-4762-B8DA-DD1BDCE9F51A}" name="Fiscal Year  _x000a_2025 &amp; Future" dataDxfId="79"/>
    <tableColumn id="10" xr3:uid="{6D62C030-F8A0-4DC5-996B-CAE9794B7DAA}"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533F55-C1D2-47FF-A390-519FA85E7ADB}" name="Table143" displayName="Table143" ref="A14:I25" totalsRowShown="0" headerRowDxfId="77" dataDxfId="75" headerRowBorderDxfId="76" tableBorderDxfId="74">
  <tableColumns count="9">
    <tableColumn id="1" xr3:uid="{4FBDE094-87AB-4ECD-9888-CCDB54500409}" name="Revenue or Expense Category" dataDxfId="73"/>
    <tableColumn id="3" xr3:uid="{9588614B-BB48-4EA5-8647-C0746F3473D2}" name="All Prior Fiscal Years" dataDxfId="72"/>
    <tableColumn id="4" xr3:uid="{7E9D5124-C542-495B-B603-CA566C76430D}" name="Fiscal Year_x000a_2020" dataDxfId="71"/>
    <tableColumn id="5" xr3:uid="{8537D337-EC45-499D-86AF-A8D92C6B5B19}" name="Fiscal Year_x000a_2021" dataDxfId="70"/>
    <tableColumn id="6" xr3:uid="{E72E91F8-DFA4-456B-A6ED-A24D6F62C29E}" name="Fiscal Year_x000a_2022" dataDxfId="69"/>
    <tableColumn id="7" xr3:uid="{2D9F6E8F-BAB7-4A0E-B714-B69B51613457}" name="Fiscal Year_x000a_2023" dataDxfId="68"/>
    <tableColumn id="8" xr3:uid="{824CFDF8-C03B-46D1-8D7D-8CEDEB22AB5E}" name="Fiscal Year_x000a_2024" dataDxfId="67"/>
    <tableColumn id="9" xr3:uid="{833EBCD7-4131-4827-A4CD-6CB8B23D0528}" name="Fiscal Year  _x000a_2025 &amp; Future" dataDxfId="66"/>
    <tableColumn id="10" xr3:uid="{3A69E7BA-1DC8-4DB4-AEEA-E0B794E82C52}"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2F5A66-390D-4D02-91E0-F82FAA0255BD}" name="Table145" displayName="Table145" ref="A14:I25" totalsRowShown="0" headerRowDxfId="64" dataDxfId="62" headerRowBorderDxfId="63" tableBorderDxfId="61">
  <tableColumns count="9">
    <tableColumn id="1" xr3:uid="{65591632-1952-4437-A592-14D1C5513A53}" name="Revenue or Expense Category" dataDxfId="60"/>
    <tableColumn id="3" xr3:uid="{D0659BD8-881E-462D-BEA2-4EC33DA29A30}" name="All Prior Fiscal Years" dataDxfId="59"/>
    <tableColumn id="4" xr3:uid="{033DC1F8-3946-49D6-9926-EB86A4B3F9AA}" name="Fiscal Year_x000a_2020" dataDxfId="58"/>
    <tableColumn id="5" xr3:uid="{6B663ED0-D9A7-4473-BE59-9CEBC18314EB}" name="Fiscal Year_x000a_2021" dataDxfId="57"/>
    <tableColumn id="6" xr3:uid="{3CA49C9D-D538-46CB-A8B5-613A07DCD3F3}" name="Fiscal Year_x000a_2022" dataDxfId="56"/>
    <tableColumn id="7" xr3:uid="{1ACDDE62-FCCC-4AF1-9C3C-EAFE4CD5F307}" name="Fiscal Year_x000a_2023" dataDxfId="55"/>
    <tableColumn id="8" xr3:uid="{0B8DE046-04C5-43A5-9BB0-15DF0B38699C}" name="Fiscal Year_x000a_2024" dataDxfId="54"/>
    <tableColumn id="9" xr3:uid="{B4C04B4F-44CA-42C4-AB51-9049206C6D71}" name="Fiscal Year  _x000a_2025 &amp; Future" dataDxfId="53"/>
    <tableColumn id="10" xr3:uid="{98465ABC-B7B8-4290-B3FB-B41E75CBBBBB}"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C92120D-5CC6-4C9A-9021-2D27C3EBEFFE}" name="Table146" displayName="Table146" ref="A14:I25" totalsRowShown="0" headerRowDxfId="51" dataDxfId="49" headerRowBorderDxfId="50" tableBorderDxfId="48">
  <tableColumns count="9">
    <tableColumn id="1" xr3:uid="{202EB7DE-5CAA-4089-B6BB-B509E0C225F7}" name="Revenue or Expense Category" dataDxfId="47"/>
    <tableColumn id="3" xr3:uid="{976F7198-F19D-46C5-AED0-AE50051AA72E}" name="All Prior Fiscal Years" dataDxfId="46"/>
    <tableColumn id="4" xr3:uid="{5DB75C6F-BE6C-48BD-B904-09F67F59B408}" name="Fiscal Year_x000a_2020" dataDxfId="45"/>
    <tableColumn id="5" xr3:uid="{9D891F96-E965-41D4-B08F-C41BEFCF34B4}" name="Fiscal Year_x000a_2021" dataDxfId="44"/>
    <tableColumn id="6" xr3:uid="{03C06CC8-056F-4EB8-B4BD-E6C090D3FEB6}" name="Fiscal Year_x000a_2022" dataDxfId="43"/>
    <tableColumn id="7" xr3:uid="{516314F5-F75A-4C9E-AD73-4D0FA1AB4479}" name="Fiscal Year_x000a_2023" dataDxfId="42"/>
    <tableColumn id="8" xr3:uid="{42C06152-5D11-4F80-8062-496D669D9AC9}" name="Fiscal Year_x000a_2024" dataDxfId="41"/>
    <tableColumn id="9" xr3:uid="{2CAD0FA1-1DFF-4DC5-BC5F-FB68F6AF63FE}" name="Fiscal Year  _x000a_2025 &amp; Future" dataDxfId="40"/>
    <tableColumn id="10" xr3:uid="{08D40226-DB90-4198-92CE-7078DD9B242E}"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DFB547-6FF0-4B48-B4FF-1E06B1D90A3B}" name="Table147" displayName="Table147" ref="A14:I25" totalsRowShown="0" headerRowDxfId="38" dataDxfId="36" headerRowBorderDxfId="37" tableBorderDxfId="35">
  <tableColumns count="9">
    <tableColumn id="1" xr3:uid="{D3FA2140-2DCA-4E8A-944C-DBA073D22776}" name="Revenue or Expense Category" dataDxfId="34"/>
    <tableColumn id="3" xr3:uid="{72CC8EC6-A639-4D4B-ADF9-251C9B8C6FE7}" name="All Prior Fiscal Years" dataDxfId="33"/>
    <tableColumn id="4" xr3:uid="{E57D3689-247F-4C11-80F3-4A7C5C3FD548}" name="Fiscal Year_x000a_2020" dataDxfId="32"/>
    <tableColumn id="5" xr3:uid="{CC5CAD0F-5FCC-47D4-86CE-0A5C20ED1273}" name="Fiscal Year_x000a_2021" dataDxfId="31"/>
    <tableColumn id="6" xr3:uid="{73B8AAB4-4E47-4897-94E5-3CF67A3899B4}" name="Fiscal Year_x000a_2022" dataDxfId="30"/>
    <tableColumn id="7" xr3:uid="{1228CE81-460A-4925-8650-B9BDB04A3B26}" name="Fiscal Year_x000a_2023" dataDxfId="29"/>
    <tableColumn id="8" xr3:uid="{F8206132-E85E-46B4-8574-0DF5B2D27F02}" name="Fiscal Year_x000a_2024" dataDxfId="28"/>
    <tableColumn id="9" xr3:uid="{219FC55F-F6BC-4275-B401-DE93183B5331}" name="Fiscal Year  _x000a_2025 &amp; Future" dataDxfId="27"/>
    <tableColumn id="10" xr3:uid="{403061EF-74DB-49E6-ADF0-BA5188A8CF2A}"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C8A2062-E223-405C-8453-ED3F427FC809}" name="Table148" displayName="Table148" ref="A14:I25" totalsRowShown="0" headerRowDxfId="25" dataDxfId="23" headerRowBorderDxfId="24" tableBorderDxfId="22">
  <tableColumns count="9">
    <tableColumn id="1" xr3:uid="{3118A498-A49D-4CAB-9DC3-6FF8939CFBC5}" name="Revenue or Expense Category" dataDxfId="21"/>
    <tableColumn id="3" xr3:uid="{32FE6A9D-915D-46E1-85D5-EEF512C48D48}" name="All Prior Fiscal Years" dataDxfId="20"/>
    <tableColumn id="4" xr3:uid="{86C724CF-D95A-41D1-ABDE-2AF49824C53F}" name="Fiscal Year_x000a_2020" dataDxfId="19"/>
    <tableColumn id="5" xr3:uid="{10ADB6D8-FA88-45C3-8FF5-32376C88732A}" name="Fiscal Year_x000a_2021" dataDxfId="18"/>
    <tableColumn id="6" xr3:uid="{6E85F019-A0F1-4A5E-9CA7-2FD9680C5924}" name="Fiscal Year_x000a_2022" dataDxfId="17"/>
    <tableColumn id="7" xr3:uid="{D957FF86-48D7-406E-88CA-CE1FBC25C101}" name="Fiscal Year_x000a_2023" dataDxfId="16"/>
    <tableColumn id="8" xr3:uid="{CA6004AA-7175-4D1C-B5C3-F66DEF991538}" name="Fiscal Year_x000a_2024" dataDxfId="15"/>
    <tableColumn id="9" xr3:uid="{553F25A6-C325-4DE8-AB53-9AF9C2220B0B}" name="Fiscal Year  _x000a_2025 &amp; Future" dataDxfId="14"/>
    <tableColumn id="10" xr3:uid="{05AE5633-2638-4300-8176-1A8E0EC9738F}"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BBF6AC-A704-4937-B5D7-D90CD4210D41}" name="Table149" displayName="Table149" ref="A14:I25" totalsRowShown="0" headerRowDxfId="12" dataDxfId="10" headerRowBorderDxfId="11" tableBorderDxfId="9">
  <tableColumns count="9">
    <tableColumn id="1" xr3:uid="{24E765A5-A0C5-455A-AC35-57D088440A63}" name="Revenue or Expense Category" dataDxfId="8"/>
    <tableColumn id="3" xr3:uid="{6C21A19F-FE5F-4A0C-BA8F-AB88D3FEC82E}" name="All Prior Fiscal Years" dataDxfId="7"/>
    <tableColumn id="4" xr3:uid="{0FD7D4DA-F8E0-4B48-B9D1-9489423F64FE}" name="Fiscal Year_x000a_2020" dataDxfId="6"/>
    <tableColumn id="5" xr3:uid="{76BDA7B8-2C12-4835-AD92-6325C99F1658}" name="Fiscal Year_x000a_2021" dataDxfId="5"/>
    <tableColumn id="6" xr3:uid="{8DC0C066-0F85-4957-801F-75945A990F7A}" name="Fiscal Year_x000a_2022" dataDxfId="4"/>
    <tableColumn id="7" xr3:uid="{ABA6F07F-21D7-431A-BA09-AF502B7AB172}" name="Fiscal Year_x000a_2023" dataDxfId="3"/>
    <tableColumn id="8" xr3:uid="{18FA5468-9BE8-4859-BE67-A77A0E606437}" name="Fiscal Year_x000a_2024" dataDxfId="2"/>
    <tableColumn id="9" xr3:uid="{A2231229-3499-4DAB-AFC7-8CB1DAD680E0}" name="Fiscal Year  _x000a_2025 &amp; Future" dataDxfId="1"/>
    <tableColumn id="10" xr3:uid="{A45DD590-E91D-43DD-89EA-CD2E3E0D78A3}"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tabSelected="1" view="pageBreakPreview" zoomScaleNormal="100" zoomScaleSheetLayoutView="100" workbookViewId="0">
      <selection activeCell="A27" sqref="A27:XFD68"/>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20</v>
      </c>
      <c r="B2" s="3"/>
      <c r="C2" s="3"/>
      <c r="D2" s="3"/>
      <c r="E2" s="3"/>
      <c r="F2" s="10"/>
      <c r="G2" s="10"/>
      <c r="H2" s="10"/>
      <c r="I2" s="10"/>
    </row>
    <row r="3" spans="1:9" ht="15.75" x14ac:dyDescent="0.25">
      <c r="A3" s="18" t="s">
        <v>21</v>
      </c>
      <c r="B3" s="3"/>
      <c r="C3" s="3"/>
      <c r="D3" s="3"/>
      <c r="E3" s="3"/>
      <c r="F3" s="10"/>
      <c r="G3" s="10"/>
      <c r="H3" s="10"/>
      <c r="I3" s="10"/>
    </row>
    <row r="4" spans="1:9" x14ac:dyDescent="0.25">
      <c r="A4" s="3" t="s">
        <v>67</v>
      </c>
      <c r="B4" s="3"/>
      <c r="C4" s="3"/>
      <c r="D4" s="3"/>
      <c r="E4" s="3"/>
      <c r="F4" s="10"/>
      <c r="G4" s="10"/>
      <c r="H4" s="10"/>
      <c r="I4" s="10"/>
    </row>
    <row r="5" spans="1:9" x14ac:dyDescent="0.25">
      <c r="A5" s="3" t="s">
        <v>24</v>
      </c>
      <c r="B5" s="3"/>
      <c r="C5" s="3"/>
      <c r="D5" s="3"/>
      <c r="E5" s="3"/>
      <c r="F5" s="10"/>
      <c r="G5" s="10"/>
      <c r="H5" s="10"/>
      <c r="I5" s="10"/>
    </row>
    <row r="6" spans="1:9" x14ac:dyDescent="0.25">
      <c r="A6" s="3" t="s">
        <v>22</v>
      </c>
      <c r="B6" s="3"/>
      <c r="C6" s="3"/>
      <c r="D6" s="3"/>
      <c r="E6" s="3"/>
      <c r="F6" s="10"/>
      <c r="G6" s="10"/>
      <c r="H6" s="10"/>
      <c r="I6" s="10"/>
    </row>
    <row r="7" spans="1:9" x14ac:dyDescent="0.25">
      <c r="A7" s="3" t="s">
        <v>23</v>
      </c>
      <c r="B7" s="3"/>
      <c r="C7" s="3"/>
      <c r="D7" s="3"/>
      <c r="E7" s="3"/>
      <c r="F7" s="10"/>
      <c r="G7" s="10"/>
      <c r="H7" s="10"/>
      <c r="I7" s="10"/>
    </row>
    <row r="8" spans="1:9" x14ac:dyDescent="0.25">
      <c r="A8" s="5" t="s">
        <v>5</v>
      </c>
      <c r="B8" s="4"/>
      <c r="C8" s="3"/>
      <c r="D8" s="3"/>
      <c r="E8" s="3"/>
      <c r="F8" s="10"/>
      <c r="G8" s="10"/>
      <c r="H8" s="10"/>
      <c r="I8" s="10"/>
    </row>
    <row r="9" spans="1:9" x14ac:dyDescent="0.25">
      <c r="A9" s="20" t="s">
        <v>25</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3" t="s">
        <v>6</v>
      </c>
      <c r="B15" s="13">
        <v>0</v>
      </c>
      <c r="C15" s="13">
        <v>0</v>
      </c>
      <c r="D15" s="13">
        <v>0</v>
      </c>
      <c r="E15" s="13">
        <v>0</v>
      </c>
      <c r="F15" s="13">
        <v>0</v>
      </c>
      <c r="G15" s="13">
        <v>0</v>
      </c>
      <c r="H15" s="13">
        <v>0</v>
      </c>
      <c r="I15" s="13">
        <f>SUM(Table14[[#This Row],[All Prior Fiscal Years]:[Fiscal Year  
2025 &amp; Future]])</f>
        <v>0</v>
      </c>
    </row>
    <row r="16" spans="1:9" x14ac:dyDescent="0.25">
      <c r="A16" s="13" t="s">
        <v>7</v>
      </c>
      <c r="B16" s="13">
        <v>0</v>
      </c>
      <c r="C16" s="13">
        <v>0</v>
      </c>
      <c r="D16" s="13">
        <v>0</v>
      </c>
      <c r="E16" s="13">
        <v>0</v>
      </c>
      <c r="F16" s="13">
        <v>0</v>
      </c>
      <c r="G16" s="13">
        <v>0</v>
      </c>
      <c r="H16" s="13">
        <v>0</v>
      </c>
      <c r="I16" s="13">
        <f>SUM(Table14[[#This Row],[All Prior Fiscal Years]:[Fiscal Year  
2025 &amp; Future]])</f>
        <v>0</v>
      </c>
    </row>
    <row r="17" spans="1:9" x14ac:dyDescent="0.25">
      <c r="A17" s="13" t="s">
        <v>3</v>
      </c>
      <c r="B17" s="13">
        <v>0</v>
      </c>
      <c r="C17" s="13">
        <v>0</v>
      </c>
      <c r="D17" s="13">
        <v>0</v>
      </c>
      <c r="E17" s="13">
        <v>0</v>
      </c>
      <c r="F17" s="13">
        <v>0</v>
      </c>
      <c r="G17" s="13">
        <v>0</v>
      </c>
      <c r="H17" s="13">
        <v>0</v>
      </c>
      <c r="I17" s="13">
        <f>SUM(Table14[[#This Row],[All Prior Fiscal Years]:[Fiscal Year  
2025 &amp; Future]])</f>
        <v>0</v>
      </c>
    </row>
    <row r="18" spans="1:9" x14ac:dyDescent="0.25">
      <c r="A18" s="13" t="s">
        <v>8</v>
      </c>
      <c r="B18" s="13">
        <v>0</v>
      </c>
      <c r="C18" s="13">
        <v>0</v>
      </c>
      <c r="D18" s="13">
        <v>1345584</v>
      </c>
      <c r="E18" s="13">
        <v>300000</v>
      </c>
      <c r="F18" s="13">
        <v>300000</v>
      </c>
      <c r="G18" s="13">
        <v>300000</v>
      </c>
      <c r="H18" s="13">
        <v>300000</v>
      </c>
      <c r="I18" s="13">
        <f>SUM(Table14[[#This Row],[All Prior Fiscal Years]:[Fiscal Year  
2025 &amp; Future]])</f>
        <v>2545584</v>
      </c>
    </row>
    <row r="19" spans="1:9" x14ac:dyDescent="0.25">
      <c r="A19" s="13" t="s">
        <v>9</v>
      </c>
      <c r="B19" s="13">
        <v>0</v>
      </c>
      <c r="C19" s="13">
        <v>0</v>
      </c>
      <c r="D19" s="13">
        <v>0</v>
      </c>
      <c r="E19" s="13">
        <v>0</v>
      </c>
      <c r="F19" s="13">
        <v>0</v>
      </c>
      <c r="G19" s="13">
        <v>0</v>
      </c>
      <c r="H19" s="13">
        <v>0</v>
      </c>
      <c r="I19" s="13">
        <f>SUM(Table14[[#This Row],[All Prior Fiscal Years]:[Fiscal Year  
2025 &amp; Future]])</f>
        <v>0</v>
      </c>
    </row>
    <row r="20" spans="1:9" ht="15" customHeight="1" x14ac:dyDescent="0.25">
      <c r="A20" s="12" t="s">
        <v>2</v>
      </c>
      <c r="B20" s="17">
        <v>0</v>
      </c>
      <c r="C20" s="17">
        <v>0</v>
      </c>
      <c r="D20" s="17">
        <f>SUM(D15:D19)</f>
        <v>1345584</v>
      </c>
      <c r="E20" s="17">
        <f t="shared" ref="E20:H20" si="0">SUM(E15:E19)</f>
        <v>300000</v>
      </c>
      <c r="F20" s="17">
        <f t="shared" si="0"/>
        <v>300000</v>
      </c>
      <c r="G20" s="17">
        <f t="shared" si="0"/>
        <v>300000</v>
      </c>
      <c r="H20" s="17">
        <f t="shared" si="0"/>
        <v>300000</v>
      </c>
      <c r="I20" s="17">
        <f>SUM(Table14[[#This Row],[All Prior Fiscal Years]:[Fiscal Year  
2025 &amp; Future]])</f>
        <v>2545584</v>
      </c>
    </row>
    <row r="21" spans="1:9" ht="15" customHeight="1" x14ac:dyDescent="0.25">
      <c r="A21" s="13" t="s">
        <v>13</v>
      </c>
      <c r="B21" s="13">
        <v>0</v>
      </c>
      <c r="C21" s="13">
        <v>0</v>
      </c>
      <c r="D21" s="13">
        <v>0</v>
      </c>
      <c r="E21" s="13">
        <v>0</v>
      </c>
      <c r="F21" s="13">
        <v>0</v>
      </c>
      <c r="G21" s="13">
        <v>0</v>
      </c>
      <c r="H21" s="13">
        <v>0</v>
      </c>
      <c r="I21" s="13">
        <f>SUM(Table14[[#This Row],[All Prior Fiscal Years]:[Fiscal Year  
2025 &amp; Future]])</f>
        <v>0</v>
      </c>
    </row>
    <row r="22" spans="1:9" x14ac:dyDescent="0.25">
      <c r="A22" s="13" t="s">
        <v>10</v>
      </c>
      <c r="B22" s="13">
        <v>0</v>
      </c>
      <c r="C22" s="13">
        <v>0</v>
      </c>
      <c r="D22" s="13">
        <v>0</v>
      </c>
      <c r="E22" s="13">
        <v>0</v>
      </c>
      <c r="F22" s="13">
        <v>0</v>
      </c>
      <c r="G22" s="13">
        <v>0</v>
      </c>
      <c r="H22" s="13">
        <v>0</v>
      </c>
      <c r="I22" s="13">
        <f>SUM(Table14[[#This Row],[All Prior Fiscal Years]:[Fiscal Year  
2025 &amp; Future]])</f>
        <v>0</v>
      </c>
    </row>
    <row r="23" spans="1:9" x14ac:dyDescent="0.25">
      <c r="A23" s="13" t="s">
        <v>11</v>
      </c>
      <c r="B23" s="13">
        <v>0</v>
      </c>
      <c r="C23" s="13">
        <v>0</v>
      </c>
      <c r="D23" s="13">
        <v>1345584</v>
      </c>
      <c r="E23" s="13">
        <v>300000</v>
      </c>
      <c r="F23" s="13">
        <v>300000</v>
      </c>
      <c r="G23" s="13">
        <v>300000</v>
      </c>
      <c r="H23" s="13">
        <v>300000</v>
      </c>
      <c r="I23" s="13">
        <f>SUM(Table14[[#This Row],[All Prior Fiscal Years]:[Fiscal Year  
2025 &amp; Future]])</f>
        <v>2545584</v>
      </c>
    </row>
    <row r="24" spans="1:9" x14ac:dyDescent="0.25">
      <c r="A24" s="13" t="s">
        <v>12</v>
      </c>
      <c r="B24" s="13">
        <v>0</v>
      </c>
      <c r="C24" s="13">
        <v>0</v>
      </c>
      <c r="D24" s="13">
        <v>0</v>
      </c>
      <c r="E24" s="13">
        <v>0</v>
      </c>
      <c r="F24" s="13">
        <v>0</v>
      </c>
      <c r="G24" s="13">
        <v>0</v>
      </c>
      <c r="H24" s="13">
        <v>0</v>
      </c>
      <c r="I24" s="13">
        <f>SUM(Table14[[#This Row],[All Prior Fiscal Years]:[Fiscal Year  
2025 &amp; Future]])</f>
        <v>0</v>
      </c>
    </row>
    <row r="25" spans="1:9" x14ac:dyDescent="0.25">
      <c r="A25" s="12" t="s">
        <v>0</v>
      </c>
      <c r="B25" s="17">
        <v>0</v>
      </c>
      <c r="C25" s="17">
        <v>0</v>
      </c>
      <c r="D25" s="17">
        <f>SUM(D21:D24)</f>
        <v>1345584</v>
      </c>
      <c r="E25" s="17">
        <f t="shared" ref="E25:G25" si="1">SUM(E21:E24)</f>
        <v>300000</v>
      </c>
      <c r="F25" s="17">
        <f t="shared" si="1"/>
        <v>300000</v>
      </c>
      <c r="G25" s="17">
        <f t="shared" si="1"/>
        <v>300000</v>
      </c>
      <c r="H25" s="17">
        <f>SUM(H21:H24)</f>
        <v>300000</v>
      </c>
      <c r="I25" s="17">
        <f>SUM(Table14[[#This Row],[All Prior Fiscal Years]:[Fiscal Year  
2025 &amp; Future]])</f>
        <v>2545584</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95DE-B66D-439D-897B-C826213AFF76}">
  <dimension ref="A1:I26"/>
  <sheetViews>
    <sheetView view="pageBreakPreview" zoomScaleNormal="100" zoomScaleSheetLayoutView="100" workbookViewId="0">
      <selection activeCell="J1" sqref="J1:N1048576"/>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26</v>
      </c>
      <c r="B2" s="3"/>
      <c r="C2" s="3"/>
      <c r="D2" s="3"/>
      <c r="E2" s="3"/>
      <c r="F2" s="10"/>
      <c r="G2" s="10"/>
      <c r="H2" s="10"/>
      <c r="I2" s="10"/>
    </row>
    <row r="3" spans="1:9" ht="15.75" x14ac:dyDescent="0.25">
      <c r="A3" s="18" t="s">
        <v>27</v>
      </c>
      <c r="B3" s="3"/>
      <c r="C3" s="3"/>
      <c r="D3" s="3"/>
      <c r="E3" s="3"/>
      <c r="F3" s="10"/>
      <c r="G3" s="10"/>
      <c r="H3" s="10"/>
      <c r="I3" s="10"/>
    </row>
    <row r="4" spans="1:9" x14ac:dyDescent="0.25">
      <c r="A4" s="3" t="s">
        <v>28</v>
      </c>
      <c r="B4" s="3"/>
      <c r="C4" s="3"/>
      <c r="D4" s="3"/>
      <c r="E4" s="3"/>
      <c r="F4" s="10"/>
      <c r="G4" s="10"/>
      <c r="H4" s="10"/>
      <c r="I4" s="10"/>
    </row>
    <row r="5" spans="1:9" x14ac:dyDescent="0.25">
      <c r="A5" s="3" t="s">
        <v>29</v>
      </c>
      <c r="B5" s="3"/>
      <c r="C5" s="3"/>
      <c r="D5" s="3"/>
      <c r="E5" s="3"/>
      <c r="F5" s="10"/>
      <c r="G5" s="10"/>
      <c r="H5" s="10"/>
      <c r="I5" s="10"/>
    </row>
    <row r="6" spans="1:9" x14ac:dyDescent="0.25">
      <c r="A6" s="3" t="s">
        <v>30</v>
      </c>
      <c r="B6" s="3"/>
      <c r="C6" s="3"/>
      <c r="D6" s="3"/>
      <c r="E6" s="3"/>
      <c r="F6" s="10"/>
      <c r="G6" s="10"/>
      <c r="H6" s="10"/>
      <c r="I6" s="10"/>
    </row>
    <row r="7" spans="1:9" x14ac:dyDescent="0.25">
      <c r="A7" s="3" t="s">
        <v>31</v>
      </c>
      <c r="B7" s="3"/>
      <c r="C7" s="3"/>
      <c r="D7" s="3"/>
      <c r="E7" s="3"/>
      <c r="F7" s="10"/>
      <c r="G7" s="10"/>
      <c r="H7" s="10"/>
      <c r="I7" s="10"/>
    </row>
    <row r="8" spans="1:9" x14ac:dyDescent="0.25">
      <c r="A8" s="5" t="s">
        <v>5</v>
      </c>
      <c r="B8" s="4"/>
      <c r="C8" s="3"/>
      <c r="D8" s="3"/>
      <c r="E8" s="3"/>
      <c r="F8" s="10"/>
      <c r="G8" s="10"/>
      <c r="H8" s="10"/>
      <c r="I8" s="10"/>
    </row>
    <row r="9" spans="1:9" x14ac:dyDescent="0.25">
      <c r="A9" s="20" t="s">
        <v>32</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455239</v>
      </c>
      <c r="E18" s="19">
        <v>0</v>
      </c>
      <c r="F18" s="19">
        <v>0</v>
      </c>
      <c r="G18" s="19">
        <v>0</v>
      </c>
      <c r="H18" s="19">
        <v>0</v>
      </c>
      <c r="I18" s="19">
        <f t="shared" si="0"/>
        <v>455239</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f t="shared" si="1"/>
        <v>455239</v>
      </c>
      <c r="E20" s="17">
        <f t="shared" si="1"/>
        <v>0</v>
      </c>
      <c r="F20" s="17">
        <f t="shared" si="1"/>
        <v>0</v>
      </c>
      <c r="G20" s="17">
        <f t="shared" si="1"/>
        <v>0</v>
      </c>
      <c r="H20" s="17">
        <f t="shared" si="1"/>
        <v>0</v>
      </c>
      <c r="I20" s="17">
        <f>SUM(B20:H20)</f>
        <v>455239</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v>0</v>
      </c>
      <c r="D23" s="19">
        <v>455239</v>
      </c>
      <c r="E23" s="19">
        <v>0</v>
      </c>
      <c r="F23" s="19">
        <v>0</v>
      </c>
      <c r="G23" s="19">
        <v>0</v>
      </c>
      <c r="H23" s="19">
        <v>0</v>
      </c>
      <c r="I23" s="19">
        <f t="shared" si="0"/>
        <v>455239</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455239</v>
      </c>
      <c r="E25" s="17">
        <f t="shared" si="2"/>
        <v>0</v>
      </c>
      <c r="F25" s="17">
        <f t="shared" si="2"/>
        <v>0</v>
      </c>
      <c r="G25" s="17">
        <f t="shared" si="2"/>
        <v>0</v>
      </c>
      <c r="H25" s="17">
        <f>SUM(H21:H24)</f>
        <v>0</v>
      </c>
      <c r="I25" s="17">
        <f>SUM(B25:H25)</f>
        <v>455239</v>
      </c>
    </row>
    <row r="26" spans="1:9" x14ac:dyDescent="0.25">
      <c r="A26" s="6"/>
      <c r="B26" s="6"/>
      <c r="C26" s="6"/>
      <c r="D26" s="6"/>
      <c r="E26" s="6"/>
      <c r="F26" s="7"/>
      <c r="G26" s="7"/>
      <c r="H26" s="2"/>
      <c r="I26" s="1"/>
    </row>
  </sheetData>
  <mergeCells count="1">
    <mergeCell ref="A9:I13"/>
  </mergeCell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C146-18BC-4254-B16E-6F189EC8BDDE}">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20</v>
      </c>
      <c r="B2" s="3"/>
      <c r="C2" s="3"/>
      <c r="D2" s="3"/>
      <c r="E2" s="3"/>
      <c r="F2" s="10"/>
      <c r="G2" s="10"/>
      <c r="H2" s="10"/>
      <c r="I2" s="10"/>
    </row>
    <row r="3" spans="1:9" ht="15.75" x14ac:dyDescent="0.25">
      <c r="A3" s="18" t="s">
        <v>33</v>
      </c>
      <c r="B3" s="3"/>
      <c r="C3" s="3"/>
      <c r="D3" s="3"/>
      <c r="E3" s="3"/>
      <c r="F3" s="10"/>
      <c r="G3" s="10"/>
      <c r="H3" s="10"/>
      <c r="I3" s="10"/>
    </row>
    <row r="4" spans="1:9" x14ac:dyDescent="0.25">
      <c r="A4" s="3" t="s">
        <v>34</v>
      </c>
      <c r="B4" s="3"/>
      <c r="C4" s="3"/>
      <c r="D4" s="3"/>
      <c r="E4" s="3"/>
      <c r="F4" s="10"/>
      <c r="G4" s="10"/>
      <c r="H4" s="10"/>
      <c r="I4" s="10"/>
    </row>
    <row r="5" spans="1:9" x14ac:dyDescent="0.25">
      <c r="A5" s="3" t="s">
        <v>35</v>
      </c>
      <c r="B5" s="3"/>
      <c r="C5" s="3"/>
      <c r="D5" s="3"/>
      <c r="E5" s="3"/>
      <c r="F5" s="10"/>
      <c r="G5" s="10"/>
      <c r="H5" s="10"/>
      <c r="I5" s="10"/>
    </row>
    <row r="6" spans="1:9" x14ac:dyDescent="0.25">
      <c r="A6" s="3" t="s">
        <v>36</v>
      </c>
      <c r="B6" s="3"/>
      <c r="C6" s="3"/>
      <c r="D6" s="3"/>
      <c r="E6" s="3"/>
      <c r="F6" s="10"/>
      <c r="G6" s="10"/>
      <c r="H6" s="10"/>
      <c r="I6" s="10"/>
    </row>
    <row r="7" spans="1:9" x14ac:dyDescent="0.25">
      <c r="A7" s="3" t="s">
        <v>37</v>
      </c>
      <c r="B7" s="3"/>
      <c r="C7" s="3"/>
      <c r="D7" s="3"/>
      <c r="E7" s="3"/>
      <c r="F7" s="10"/>
      <c r="G7" s="10"/>
      <c r="H7" s="10"/>
      <c r="I7" s="10"/>
    </row>
    <row r="8" spans="1:9" x14ac:dyDescent="0.25">
      <c r="A8" s="5" t="s">
        <v>5</v>
      </c>
      <c r="B8" s="4"/>
      <c r="C8" s="3"/>
      <c r="D8" s="3"/>
      <c r="E8" s="3"/>
      <c r="F8" s="10"/>
      <c r="G8" s="10"/>
      <c r="H8" s="10"/>
      <c r="I8" s="10"/>
    </row>
    <row r="9" spans="1:9" x14ac:dyDescent="0.25">
      <c r="A9" s="20" t="s">
        <v>38</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150000</v>
      </c>
      <c r="E18" s="19">
        <v>0</v>
      </c>
      <c r="F18" s="19">
        <v>0</v>
      </c>
      <c r="G18" s="19">
        <v>0</v>
      </c>
      <c r="H18" s="19">
        <v>0</v>
      </c>
      <c r="I18" s="19">
        <f t="shared" si="0"/>
        <v>150000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v>150000</v>
      </c>
      <c r="E20" s="17">
        <f t="shared" si="1"/>
        <v>0</v>
      </c>
      <c r="F20" s="17">
        <f t="shared" si="1"/>
        <v>0</v>
      </c>
      <c r="G20" s="17">
        <f t="shared" si="1"/>
        <v>0</v>
      </c>
      <c r="H20" s="17">
        <f t="shared" si="1"/>
        <v>0</v>
      </c>
      <c r="I20" s="17">
        <f>SUM(B20:H20)</f>
        <v>150000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150000</v>
      </c>
      <c r="E23" s="19">
        <v>0</v>
      </c>
      <c r="F23" s="19">
        <v>0</v>
      </c>
      <c r="G23" s="19">
        <v>0</v>
      </c>
      <c r="H23" s="19">
        <v>0</v>
      </c>
      <c r="I23" s="19">
        <f t="shared" si="0"/>
        <v>150000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150000</v>
      </c>
      <c r="E25" s="17">
        <f t="shared" si="2"/>
        <v>0</v>
      </c>
      <c r="F25" s="17">
        <f t="shared" si="2"/>
        <v>0</v>
      </c>
      <c r="G25" s="17">
        <f t="shared" si="2"/>
        <v>0</v>
      </c>
      <c r="H25" s="17">
        <f>SUM(H21:H24)</f>
        <v>0</v>
      </c>
      <c r="I25" s="17">
        <f>SUM(B25:H25)</f>
        <v>150000</v>
      </c>
    </row>
  </sheetData>
  <mergeCells count="1">
    <mergeCell ref="A9:I13"/>
  </mergeCells>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1DD2-60F5-4085-A5CB-9B42C2338483}">
  <dimension ref="A1:I25"/>
  <sheetViews>
    <sheetView view="pageBreakPreview" zoomScaleNormal="100" zoomScaleSheetLayoutView="100" workbookViewId="0">
      <selection activeCell="J1" sqref="J1:N1048576"/>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20</v>
      </c>
      <c r="B2" s="3"/>
      <c r="C2" s="3"/>
      <c r="D2" s="3"/>
      <c r="E2" s="3"/>
      <c r="F2" s="10"/>
      <c r="G2" s="10"/>
      <c r="H2" s="10"/>
      <c r="I2" s="10"/>
    </row>
    <row r="3" spans="1:9" ht="15.75" x14ac:dyDescent="0.25">
      <c r="A3" s="18" t="s">
        <v>39</v>
      </c>
      <c r="B3" s="3"/>
      <c r="C3" s="3"/>
      <c r="D3" s="3"/>
      <c r="E3" s="3"/>
      <c r="F3" s="10"/>
      <c r="G3" s="10"/>
      <c r="H3" s="10"/>
      <c r="I3" s="10"/>
    </row>
    <row r="4" spans="1:9" x14ac:dyDescent="0.25">
      <c r="A4" s="3" t="s">
        <v>66</v>
      </c>
      <c r="B4" s="3"/>
      <c r="C4" s="3"/>
      <c r="D4" s="3"/>
      <c r="E4" s="3"/>
      <c r="F4" s="10"/>
      <c r="G4" s="10"/>
      <c r="H4" s="10"/>
      <c r="I4" s="10"/>
    </row>
    <row r="5" spans="1:9" x14ac:dyDescent="0.25">
      <c r="A5" s="3" t="s">
        <v>40</v>
      </c>
      <c r="B5" s="3"/>
      <c r="C5" s="3"/>
      <c r="D5" s="3"/>
      <c r="E5" s="3"/>
      <c r="F5" s="10"/>
      <c r="G5" s="10"/>
      <c r="H5" s="10"/>
      <c r="I5" s="10"/>
    </row>
    <row r="6" spans="1:9" x14ac:dyDescent="0.25">
      <c r="A6" s="3" t="s">
        <v>41</v>
      </c>
      <c r="B6" s="3"/>
      <c r="C6" s="3"/>
      <c r="D6" s="3"/>
      <c r="E6" s="3"/>
      <c r="F6" s="10"/>
      <c r="G6" s="10"/>
      <c r="H6" s="10"/>
      <c r="I6" s="10"/>
    </row>
    <row r="7" spans="1:9" x14ac:dyDescent="0.25">
      <c r="A7" s="3" t="s">
        <v>42</v>
      </c>
      <c r="B7" s="3"/>
      <c r="C7" s="3"/>
      <c r="D7" s="3"/>
      <c r="E7" s="3"/>
      <c r="F7" s="10"/>
      <c r="G7" s="10"/>
      <c r="H7" s="10"/>
      <c r="I7" s="10"/>
    </row>
    <row r="8" spans="1:9" x14ac:dyDescent="0.25">
      <c r="A8" s="5" t="s">
        <v>5</v>
      </c>
      <c r="B8" s="4"/>
      <c r="C8" s="3"/>
      <c r="D8" s="3"/>
      <c r="E8" s="3"/>
      <c r="F8" s="10"/>
      <c r="G8" s="10"/>
      <c r="H8" s="10"/>
      <c r="I8" s="10"/>
    </row>
    <row r="9" spans="1:9" x14ac:dyDescent="0.25">
      <c r="A9" s="20" t="s">
        <v>43</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143415</v>
      </c>
      <c r="E18" s="19">
        <v>0</v>
      </c>
      <c r="F18" s="19">
        <v>0</v>
      </c>
      <c r="G18" s="19">
        <v>0</v>
      </c>
      <c r="H18" s="19">
        <v>0</v>
      </c>
      <c r="I18" s="19">
        <f t="shared" si="0"/>
        <v>143415</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v>0</v>
      </c>
      <c r="C20" s="17">
        <f t="shared" ref="C20:H20" si="1">SUM(C15:C19)</f>
        <v>0</v>
      </c>
      <c r="D20" s="17">
        <f>SUBTOTAL(109,D15:D19)</f>
        <v>143415</v>
      </c>
      <c r="E20" s="17">
        <f t="shared" si="1"/>
        <v>0</v>
      </c>
      <c r="F20" s="17">
        <f t="shared" si="1"/>
        <v>0</v>
      </c>
      <c r="G20" s="17">
        <f t="shared" si="1"/>
        <v>0</v>
      </c>
      <c r="H20" s="17">
        <f t="shared" si="1"/>
        <v>0</v>
      </c>
      <c r="I20" s="17">
        <f>SUM(B20:H20)</f>
        <v>143415</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143415</v>
      </c>
      <c r="E23" s="19">
        <v>0</v>
      </c>
      <c r="F23" s="19">
        <v>0</v>
      </c>
      <c r="G23" s="19">
        <v>0</v>
      </c>
      <c r="H23" s="19">
        <v>0</v>
      </c>
      <c r="I23" s="19">
        <f t="shared" si="0"/>
        <v>143415</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143415</v>
      </c>
      <c r="E25" s="17">
        <f t="shared" si="2"/>
        <v>0</v>
      </c>
      <c r="F25" s="17">
        <f t="shared" si="2"/>
        <v>0</v>
      </c>
      <c r="G25" s="17">
        <f t="shared" si="2"/>
        <v>0</v>
      </c>
      <c r="H25" s="17">
        <f>SUM(H21:H24)</f>
        <v>0</v>
      </c>
      <c r="I25" s="17">
        <f>SUM(B25:H25)</f>
        <v>143415</v>
      </c>
    </row>
  </sheetData>
  <mergeCells count="1">
    <mergeCell ref="A9:I13"/>
  </mergeCells>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3EE01-3A11-4823-B318-8D5A4257407F}">
  <sheetPr>
    <pageSetUpPr fitToPage="1"/>
  </sheetPr>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20</v>
      </c>
      <c r="B2" s="3"/>
      <c r="C2" s="3"/>
      <c r="D2" s="3"/>
      <c r="E2" s="3"/>
      <c r="F2" s="10"/>
      <c r="G2" s="10"/>
      <c r="H2" s="10"/>
      <c r="I2" s="10"/>
    </row>
    <row r="3" spans="1:9" ht="15.75" x14ac:dyDescent="0.25">
      <c r="A3" s="18" t="s">
        <v>44</v>
      </c>
      <c r="B3" s="3"/>
      <c r="C3" s="3"/>
      <c r="D3" s="3"/>
      <c r="E3" s="3"/>
      <c r="F3" s="10"/>
      <c r="G3" s="10"/>
      <c r="H3" s="10"/>
      <c r="I3" s="10"/>
    </row>
    <row r="4" spans="1:9" x14ac:dyDescent="0.25">
      <c r="A4" s="3" t="s">
        <v>45</v>
      </c>
      <c r="B4" s="3"/>
      <c r="C4" s="3"/>
      <c r="D4" s="3"/>
      <c r="E4" s="3"/>
      <c r="F4" s="10"/>
      <c r="G4" s="10"/>
      <c r="H4" s="10"/>
      <c r="I4" s="10"/>
    </row>
    <row r="5" spans="1:9" x14ac:dyDescent="0.25">
      <c r="A5" s="3" t="s">
        <v>46</v>
      </c>
      <c r="B5" s="3"/>
      <c r="C5" s="3"/>
      <c r="D5" s="3"/>
      <c r="E5" s="3"/>
      <c r="F5" s="10"/>
      <c r="G5" s="10"/>
      <c r="H5" s="10"/>
      <c r="I5" s="10"/>
    </row>
    <row r="6" spans="1:9" x14ac:dyDescent="0.25">
      <c r="A6" s="3" t="s">
        <v>47</v>
      </c>
      <c r="B6" s="3"/>
      <c r="C6" s="3"/>
      <c r="D6" s="3"/>
      <c r="E6" s="3"/>
      <c r="F6" s="10"/>
      <c r="G6" s="10"/>
      <c r="H6" s="10"/>
      <c r="I6" s="10"/>
    </row>
    <row r="7" spans="1:9" x14ac:dyDescent="0.25">
      <c r="A7" s="3" t="s">
        <v>31</v>
      </c>
      <c r="B7" s="3"/>
      <c r="C7" s="3"/>
      <c r="D7" s="3"/>
      <c r="E7" s="3"/>
      <c r="F7" s="10"/>
      <c r="G7" s="10"/>
      <c r="H7" s="10"/>
      <c r="I7" s="10"/>
    </row>
    <row r="8" spans="1:9" x14ac:dyDescent="0.25">
      <c r="A8" s="5" t="s">
        <v>5</v>
      </c>
      <c r="B8" s="4"/>
      <c r="C8" s="3"/>
      <c r="D8" s="3"/>
      <c r="E8" s="3"/>
      <c r="F8" s="10"/>
      <c r="G8" s="10"/>
      <c r="H8" s="10"/>
      <c r="I8" s="10"/>
    </row>
    <row r="9" spans="1:9" x14ac:dyDescent="0.25">
      <c r="A9" s="20" t="s">
        <v>48</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535000</v>
      </c>
      <c r="E18" s="19">
        <v>0</v>
      </c>
      <c r="F18" s="19">
        <v>0</v>
      </c>
      <c r="G18" s="19">
        <v>0</v>
      </c>
      <c r="H18" s="19">
        <v>0</v>
      </c>
      <c r="I18" s="19">
        <f t="shared" si="0"/>
        <v>535000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f>SUBTOTAL(109,D15:D19)</f>
        <v>535000</v>
      </c>
      <c r="E20" s="17">
        <f t="shared" si="1"/>
        <v>0</v>
      </c>
      <c r="F20" s="17">
        <f t="shared" si="1"/>
        <v>0</v>
      </c>
      <c r="G20" s="17">
        <f t="shared" si="1"/>
        <v>0</v>
      </c>
      <c r="H20" s="17">
        <f t="shared" si="1"/>
        <v>0</v>
      </c>
      <c r="I20" s="17">
        <f>SUM(B20:H20)</f>
        <v>535000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535000</v>
      </c>
      <c r="E23" s="19">
        <v>0</v>
      </c>
      <c r="F23" s="19">
        <v>0</v>
      </c>
      <c r="G23" s="19">
        <v>0</v>
      </c>
      <c r="H23" s="19">
        <v>0</v>
      </c>
      <c r="I23" s="19">
        <f t="shared" si="0"/>
        <v>535000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535000</v>
      </c>
      <c r="E25" s="17">
        <f t="shared" si="2"/>
        <v>0</v>
      </c>
      <c r="F25" s="17">
        <f t="shared" si="2"/>
        <v>0</v>
      </c>
      <c r="G25" s="17">
        <f t="shared" si="2"/>
        <v>0</v>
      </c>
      <c r="H25" s="17">
        <f>SUM(H21:H24)</f>
        <v>0</v>
      </c>
      <c r="I25" s="17">
        <f>SUM(B25:H25)</f>
        <v>535000</v>
      </c>
    </row>
  </sheetData>
  <mergeCells count="1">
    <mergeCell ref="A9:I13"/>
  </mergeCells>
  <pageMargins left="0.7" right="0.7" top="0.75" bottom="0.75" header="0.3" footer="0.3"/>
  <pageSetup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EE30-4E58-4FFB-BF41-5BF7B5805539}">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20</v>
      </c>
      <c r="B2" s="3"/>
      <c r="C2" s="3"/>
      <c r="D2" s="3"/>
      <c r="E2" s="3"/>
      <c r="F2" s="10"/>
      <c r="G2" s="10"/>
      <c r="H2" s="10"/>
      <c r="I2" s="10"/>
    </row>
    <row r="3" spans="1:9" ht="15.75" x14ac:dyDescent="0.25">
      <c r="A3" s="18" t="s">
        <v>49</v>
      </c>
      <c r="B3" s="3"/>
      <c r="C3" s="3"/>
      <c r="D3" s="3"/>
      <c r="E3" s="3"/>
      <c r="F3" s="10"/>
      <c r="G3" s="10"/>
      <c r="H3" s="10"/>
      <c r="I3" s="10"/>
    </row>
    <row r="4" spans="1:9" x14ac:dyDescent="0.25">
      <c r="A4" s="3" t="s">
        <v>50</v>
      </c>
      <c r="B4" s="3"/>
      <c r="C4" s="3"/>
      <c r="D4" s="3"/>
      <c r="E4" s="3"/>
      <c r="F4" s="10"/>
      <c r="G4" s="10"/>
      <c r="H4" s="10"/>
      <c r="I4" s="10"/>
    </row>
    <row r="5" spans="1:9" x14ac:dyDescent="0.25">
      <c r="A5" s="3" t="s">
        <v>51</v>
      </c>
      <c r="B5" s="3"/>
      <c r="C5" s="3"/>
      <c r="D5" s="3"/>
      <c r="E5" s="3"/>
      <c r="F5" s="10"/>
      <c r="G5" s="10"/>
      <c r="H5" s="10"/>
      <c r="I5" s="10"/>
    </row>
    <row r="6" spans="1:9" x14ac:dyDescent="0.25">
      <c r="A6" s="3" t="s">
        <v>52</v>
      </c>
      <c r="B6" s="3"/>
      <c r="C6" s="3"/>
      <c r="D6" s="3"/>
      <c r="E6" s="3"/>
      <c r="F6" s="10"/>
      <c r="G6" s="10"/>
      <c r="H6" s="10"/>
      <c r="I6" s="10"/>
    </row>
    <row r="7" spans="1:9" x14ac:dyDescent="0.25">
      <c r="A7" s="3" t="s">
        <v>37</v>
      </c>
      <c r="B7" s="3"/>
      <c r="C7" s="3"/>
      <c r="D7" s="3"/>
      <c r="E7" s="3"/>
      <c r="F7" s="10"/>
      <c r="G7" s="10"/>
      <c r="H7" s="10"/>
      <c r="I7" s="10"/>
    </row>
    <row r="8" spans="1:9" x14ac:dyDescent="0.25">
      <c r="A8" s="5" t="s">
        <v>5</v>
      </c>
      <c r="B8" s="4"/>
      <c r="C8" s="3"/>
      <c r="D8" s="3"/>
      <c r="E8" s="3"/>
      <c r="F8" s="10"/>
      <c r="G8" s="10"/>
      <c r="H8" s="10"/>
      <c r="I8" s="10"/>
    </row>
    <row r="9" spans="1:9" x14ac:dyDescent="0.25">
      <c r="A9" s="20" t="s">
        <v>53</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77300</v>
      </c>
      <c r="E18" s="19">
        <v>0</v>
      </c>
      <c r="F18" s="19">
        <v>0</v>
      </c>
      <c r="G18" s="19">
        <v>0</v>
      </c>
      <c r="H18" s="19">
        <v>0</v>
      </c>
      <c r="I18" s="19">
        <f t="shared" si="0"/>
        <v>77300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v>77300</v>
      </c>
      <c r="E20" s="17">
        <f t="shared" si="1"/>
        <v>0</v>
      </c>
      <c r="F20" s="17">
        <f t="shared" si="1"/>
        <v>0</v>
      </c>
      <c r="G20" s="17">
        <f t="shared" si="1"/>
        <v>0</v>
      </c>
      <c r="H20" s="17">
        <f t="shared" si="1"/>
        <v>0</v>
      </c>
      <c r="I20" s="17">
        <f>SUM(B20:H20)</f>
        <v>77300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77300</v>
      </c>
      <c r="E23" s="19">
        <v>0</v>
      </c>
      <c r="F23" s="19">
        <v>0</v>
      </c>
      <c r="G23" s="19">
        <v>0</v>
      </c>
      <c r="H23" s="19">
        <v>0</v>
      </c>
      <c r="I23" s="19">
        <f t="shared" si="0"/>
        <v>77300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77300</v>
      </c>
      <c r="E25" s="17">
        <f t="shared" si="2"/>
        <v>0</v>
      </c>
      <c r="F25" s="17">
        <f t="shared" si="2"/>
        <v>0</v>
      </c>
      <c r="G25" s="17">
        <f t="shared" si="2"/>
        <v>0</v>
      </c>
      <c r="H25" s="17">
        <f>SUM(H21:H24)</f>
        <v>0</v>
      </c>
      <c r="I25" s="17">
        <f>SUM(B25:H25)</f>
        <v>77300</v>
      </c>
    </row>
  </sheetData>
  <mergeCells count="1">
    <mergeCell ref="A9:I13"/>
  </mergeCells>
  <pageMargins left="0.7" right="0.7" top="0.75" bottom="0.75" header="0.3" footer="0.3"/>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D4400-A110-47ED-9F11-F6B62326CC79}">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26</v>
      </c>
      <c r="B2" s="3"/>
      <c r="C2" s="3"/>
      <c r="D2" s="3"/>
      <c r="E2" s="3"/>
      <c r="F2" s="10"/>
      <c r="G2" s="10"/>
      <c r="H2" s="10"/>
      <c r="I2" s="10"/>
    </row>
    <row r="3" spans="1:9" ht="15.75" x14ac:dyDescent="0.25">
      <c r="A3" s="18" t="s">
        <v>54</v>
      </c>
      <c r="B3" s="3"/>
      <c r="C3" s="3"/>
      <c r="D3" s="3"/>
      <c r="E3" s="3"/>
      <c r="F3" s="10"/>
      <c r="G3" s="10"/>
      <c r="H3" s="10"/>
      <c r="I3" s="10"/>
    </row>
    <row r="4" spans="1:9" x14ac:dyDescent="0.25">
      <c r="A4" s="3" t="s">
        <v>55</v>
      </c>
      <c r="B4" s="3"/>
      <c r="C4" s="3"/>
      <c r="D4" s="3"/>
      <c r="E4" s="3"/>
      <c r="F4" s="10"/>
      <c r="G4" s="10"/>
      <c r="H4" s="10"/>
      <c r="I4" s="10"/>
    </row>
    <row r="5" spans="1:9" x14ac:dyDescent="0.25">
      <c r="A5" s="3" t="s">
        <v>56</v>
      </c>
      <c r="B5" s="3"/>
      <c r="C5" s="3"/>
      <c r="D5" s="3"/>
      <c r="E5" s="3"/>
      <c r="F5" s="10"/>
      <c r="G5" s="10"/>
      <c r="H5" s="10"/>
      <c r="I5" s="10"/>
    </row>
    <row r="6" spans="1:9" x14ac:dyDescent="0.25">
      <c r="A6" s="3" t="s">
        <v>57</v>
      </c>
      <c r="B6" s="3"/>
      <c r="C6" s="3"/>
      <c r="D6" s="3"/>
      <c r="E6" s="3"/>
      <c r="F6" s="10"/>
      <c r="G6" s="10"/>
      <c r="H6" s="10"/>
      <c r="I6" s="10"/>
    </row>
    <row r="7" spans="1:9" x14ac:dyDescent="0.25">
      <c r="A7" s="3" t="s">
        <v>31</v>
      </c>
      <c r="B7" s="3"/>
      <c r="C7" s="3"/>
      <c r="D7" s="3"/>
      <c r="E7" s="3"/>
      <c r="F7" s="10"/>
      <c r="G7" s="10"/>
      <c r="H7" s="10"/>
      <c r="I7" s="10"/>
    </row>
    <row r="8" spans="1:9" x14ac:dyDescent="0.25">
      <c r="A8" s="5" t="s">
        <v>5</v>
      </c>
      <c r="B8" s="4"/>
      <c r="C8" s="3"/>
      <c r="D8" s="3"/>
      <c r="E8" s="3"/>
      <c r="F8" s="10"/>
      <c r="G8" s="10"/>
      <c r="H8" s="10"/>
      <c r="I8" s="10"/>
    </row>
    <row r="9" spans="1:9" x14ac:dyDescent="0.25">
      <c r="A9" s="20" t="s">
        <v>64</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700000</v>
      </c>
      <c r="E18" s="19">
        <v>0</v>
      </c>
      <c r="F18" s="19">
        <v>0</v>
      </c>
      <c r="G18" s="19">
        <v>0</v>
      </c>
      <c r="H18" s="19">
        <v>0</v>
      </c>
      <c r="I18" s="19">
        <f t="shared" si="0"/>
        <v>700000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v>0</v>
      </c>
      <c r="C20" s="17">
        <v>0</v>
      </c>
      <c r="D20" s="17">
        <f>SUBTOTAL(109,D15:D19)</f>
        <v>700000</v>
      </c>
      <c r="E20" s="17">
        <f t="shared" ref="E20:H20" si="1">SUM(E15:E19)</f>
        <v>0</v>
      </c>
      <c r="F20" s="17">
        <f t="shared" si="1"/>
        <v>0</v>
      </c>
      <c r="G20" s="17">
        <f t="shared" si="1"/>
        <v>0</v>
      </c>
      <c r="H20" s="17">
        <f t="shared" si="1"/>
        <v>0</v>
      </c>
      <c r="I20" s="17">
        <f>SUM(B20:H20)</f>
        <v>700000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700000</v>
      </c>
      <c r="E23" s="19">
        <v>0</v>
      </c>
      <c r="F23" s="19">
        <v>0</v>
      </c>
      <c r="G23" s="19">
        <v>0</v>
      </c>
      <c r="H23" s="19">
        <v>0</v>
      </c>
      <c r="I23" s="19">
        <f t="shared" si="0"/>
        <v>700000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700000</v>
      </c>
      <c r="E25" s="17">
        <f t="shared" si="2"/>
        <v>0</v>
      </c>
      <c r="F25" s="17">
        <f t="shared" si="2"/>
        <v>0</v>
      </c>
      <c r="G25" s="17">
        <f t="shared" si="2"/>
        <v>0</v>
      </c>
      <c r="H25" s="17">
        <f>SUM(H21:H24)</f>
        <v>0</v>
      </c>
      <c r="I25" s="17">
        <f>SUM(B25:H25)</f>
        <v>700000</v>
      </c>
    </row>
  </sheetData>
  <mergeCells count="1">
    <mergeCell ref="A9:I13"/>
  </mergeCells>
  <pageMargins left="0.7" right="0.7" top="0.75" bottom="0.75" header="0.3" footer="0.3"/>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4FDE-3491-4E78-99E2-31770ED233F4}">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65</v>
      </c>
      <c r="B1" s="9"/>
      <c r="C1" s="9"/>
      <c r="D1" s="9"/>
      <c r="E1" s="9"/>
      <c r="F1" s="9"/>
      <c r="G1" s="9"/>
      <c r="H1" s="9"/>
      <c r="I1" s="9"/>
    </row>
    <row r="2" spans="1:9" ht="15.75" x14ac:dyDescent="0.25">
      <c r="A2" s="18" t="s">
        <v>20</v>
      </c>
      <c r="B2" s="3"/>
      <c r="C2" s="3"/>
      <c r="D2" s="3"/>
      <c r="E2" s="3"/>
      <c r="F2" s="10"/>
      <c r="G2" s="10"/>
      <c r="H2" s="10"/>
      <c r="I2" s="10"/>
    </row>
    <row r="3" spans="1:9" ht="15.75" x14ac:dyDescent="0.25">
      <c r="A3" s="18" t="s">
        <v>58</v>
      </c>
      <c r="B3" s="3"/>
      <c r="C3" s="3"/>
      <c r="D3" s="3"/>
      <c r="E3" s="3"/>
      <c r="F3" s="10"/>
      <c r="G3" s="10"/>
      <c r="H3" s="10"/>
      <c r="I3" s="10"/>
    </row>
    <row r="4" spans="1:9" x14ac:dyDescent="0.25">
      <c r="A4" s="3" t="s">
        <v>59</v>
      </c>
      <c r="B4" s="3"/>
      <c r="C4" s="3"/>
      <c r="D4" s="3"/>
      <c r="E4" s="3"/>
      <c r="F4" s="10"/>
      <c r="G4" s="10"/>
      <c r="H4" s="10"/>
      <c r="I4" s="10"/>
    </row>
    <row r="5" spans="1:9" x14ac:dyDescent="0.25">
      <c r="A5" s="3" t="s">
        <v>60</v>
      </c>
      <c r="B5" s="3"/>
      <c r="C5" s="3"/>
      <c r="D5" s="3"/>
      <c r="E5" s="3"/>
      <c r="F5" s="10"/>
      <c r="G5" s="10"/>
      <c r="H5" s="10"/>
      <c r="I5" s="10"/>
    </row>
    <row r="6" spans="1:9" x14ac:dyDescent="0.25">
      <c r="A6" s="3" t="s">
        <v>61</v>
      </c>
      <c r="B6" s="3"/>
      <c r="C6" s="3"/>
      <c r="D6" s="3"/>
      <c r="E6" s="3"/>
      <c r="F6" s="10"/>
      <c r="G6" s="10"/>
      <c r="H6" s="10"/>
      <c r="I6" s="10"/>
    </row>
    <row r="7" spans="1:9" x14ac:dyDescent="0.25">
      <c r="A7" s="3" t="s">
        <v>62</v>
      </c>
      <c r="B7" s="3"/>
      <c r="C7" s="3"/>
      <c r="D7" s="3"/>
      <c r="E7" s="3"/>
      <c r="F7" s="10"/>
      <c r="G7" s="10"/>
      <c r="H7" s="10"/>
      <c r="I7" s="10"/>
    </row>
    <row r="8" spans="1:9" x14ac:dyDescent="0.25">
      <c r="A8" s="5" t="s">
        <v>5</v>
      </c>
      <c r="B8" s="4"/>
      <c r="C8" s="3"/>
      <c r="D8" s="3"/>
      <c r="E8" s="3"/>
      <c r="F8" s="10"/>
      <c r="G8" s="10"/>
      <c r="H8" s="10"/>
      <c r="I8" s="10"/>
    </row>
    <row r="9" spans="1:9" x14ac:dyDescent="0.25">
      <c r="A9" s="20" t="s">
        <v>63</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200200</v>
      </c>
      <c r="E18" s="19">
        <v>0</v>
      </c>
      <c r="F18" s="19">
        <v>0</v>
      </c>
      <c r="G18" s="19">
        <v>0</v>
      </c>
      <c r="H18" s="19">
        <v>0</v>
      </c>
      <c r="I18" s="19">
        <f t="shared" si="0"/>
        <v>200200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f>SUBTOTAL(109,D15:D19)</f>
        <v>200200</v>
      </c>
      <c r="E20" s="17">
        <f t="shared" si="1"/>
        <v>0</v>
      </c>
      <c r="F20" s="17">
        <f t="shared" si="1"/>
        <v>0</v>
      </c>
      <c r="G20" s="17">
        <f t="shared" si="1"/>
        <v>0</v>
      </c>
      <c r="H20" s="17">
        <f t="shared" si="1"/>
        <v>0</v>
      </c>
      <c r="I20" s="17">
        <f>SUM(B20:H20)</f>
        <v>200200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200200</v>
      </c>
      <c r="E23" s="19">
        <v>0</v>
      </c>
      <c r="F23" s="19">
        <v>0</v>
      </c>
      <c r="G23" s="19">
        <v>0</v>
      </c>
      <c r="H23" s="19">
        <v>0</v>
      </c>
      <c r="I23" s="19">
        <f t="shared" si="0"/>
        <v>200200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200200</v>
      </c>
      <c r="E25" s="17">
        <f t="shared" si="2"/>
        <v>0</v>
      </c>
      <c r="F25" s="17">
        <f t="shared" si="2"/>
        <v>0</v>
      </c>
      <c r="G25" s="17">
        <f t="shared" si="2"/>
        <v>0</v>
      </c>
      <c r="H25" s="17">
        <f>SUM(H21:H24)</f>
        <v>0</v>
      </c>
      <c r="I25" s="17">
        <f>SUM(B25:H25)</f>
        <v>200200</v>
      </c>
    </row>
  </sheetData>
  <mergeCells count="1">
    <mergeCell ref="A9:I13"/>
  </mergeCell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53</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35305D90-48C5-4993-9B46-3524285A2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3781C4-A5C5-4525-91E4-1BCFD5469750}">
  <ds:schemaRefs>
    <ds:schemaRef ds:uri="http://schemas.microsoft.com/office/2006/metadata/customXsn"/>
  </ds:schemaRefs>
</ds:datastoreItem>
</file>

<file path=customXml/itemProps3.xml><?xml version="1.0" encoding="utf-8"?>
<ds:datastoreItem xmlns:ds="http://schemas.openxmlformats.org/officeDocument/2006/customXml" ds:itemID="{2E0E21E8-8F5B-4014-A689-97730B4AB2D2}">
  <ds:schemaRefs>
    <ds:schemaRef ds:uri="http://schemas.microsoft.com/sharepoint/v3/contenttype/forms"/>
  </ds:schemaRefs>
</ds:datastoreItem>
</file>

<file path=customXml/itemProps4.xml><?xml version="1.0" encoding="utf-8"?>
<ds:datastoreItem xmlns:ds="http://schemas.openxmlformats.org/officeDocument/2006/customXml" ds:itemID="{F3F379BC-B17D-40C7-9BFB-9175725DBECC}">
  <ds:schemaRefs>
    <ds:schemaRef ds:uri="http://purl.org/dc/terms/"/>
    <ds:schemaRef ds:uri="http://schemas.microsoft.com/office/infopath/2007/PartnerControls"/>
    <ds:schemaRef ds:uri="http://purl.org/dc/elements/1.1/"/>
    <ds:schemaRef ds:uri="a402db00-9d57-4dbb-a877-618573d294b6"/>
    <ds:schemaRef ds:uri="http://schemas.openxmlformats.org/package/2006/metadata/core-properties"/>
    <ds:schemaRef ds:uri="http://schemas.microsoft.com/office/2006/documentManagement/types"/>
    <ds:schemaRef ds:uri="http://purl.org/dc/dcmitype/"/>
    <ds:schemaRef ds:uri="http://schemas.microsoft.com/office/2006/metadata/properties"/>
    <ds:schemaRef ds:uri="36f070f7-04c4-4be5-8d1f-8b30ee066cc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Bus Shelters</vt:lpstr>
      <vt:lpstr>Vet Bldg</vt:lpstr>
      <vt:lpstr>Generator</vt:lpstr>
      <vt:lpstr>Melb Term</vt:lpstr>
      <vt:lpstr>Mod Restroom</vt:lpstr>
      <vt:lpstr>Cocoa-Office Renov</vt:lpstr>
      <vt:lpstr>Cocoa-Parking Lot</vt:lpstr>
      <vt:lpstr>Security</vt:lpstr>
      <vt:lpstr>'Bus Shelters'!Print_Area</vt:lpstr>
      <vt:lpstr>'Cocoa-Office Renov'!Print_Area</vt:lpstr>
      <vt:lpstr>'Cocoa-Parking Lot'!Print_Area</vt:lpstr>
      <vt:lpstr>Generator!Print_Area</vt:lpstr>
      <vt:lpstr>'Melb Term'!Print_Area</vt:lpstr>
      <vt:lpstr>'Mod Restroom'!Print_Area</vt:lpstr>
      <vt:lpstr>Security!Print_Area</vt:lpstr>
      <vt:lpstr>'Vet Bldg'!Print_Area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2020-05-20T18:59:35Z</cp:lastPrinted>
  <dcterms:created xsi:type="dcterms:W3CDTF">2019-01-31T16:06:35Z</dcterms:created>
  <dcterms:modified xsi:type="dcterms:W3CDTF">2021-02-03T14:57:35Z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14.13</vt:lpwstr>
  </property>
  <property fmtid="{D5CDD505-2E9C-101B-9397-08002B2CF9AE}" pid="3" name="ContentTypeId">
    <vt:lpwstr>0x010100BB184EC23CC38248ADEA03FFC788AA06010080EF31B71AFBAF4FB49B5764E0037B10</vt:lpwstr>
  </property>
</Properties>
</file>